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bookViews>
    <workbookView visibility="veryHidden" xWindow="75" yWindow="75" windowWidth="8295" windowHeight="4740"/>
  </bookViews>
  <sheets>
    <sheet name="Sheet1" sheetId="1" r:id="rId1"/>
  </sheets>
  <calcPr calcId="152511"/>
  <oleSize ref="A1:K32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<sst xmlns="http://schemas.openxmlformats.org/spreadsheetml/2006/main" count="43" uniqueCount="34">
  <si>
    <t>NO</t>
  </si>
  <si>
    <t>Machine Code</t>
  </si>
  <si>
    <t>Model</t>
  </si>
  <si>
    <t>Operation Hours</t>
  </si>
  <si>
    <t>Total Shift Hours</t>
  </si>
  <si>
    <t>Stand By Hours</t>
  </si>
  <si>
    <t>MA</t>
  </si>
  <si>
    <t>PA</t>
  </si>
  <si>
    <t>UA</t>
  </si>
  <si>
    <t>EU</t>
  </si>
  <si>
    <t>ZX870H</t>
  </si>
  <si>
    <t>EC700BLC</t>
  </si>
  <si>
    <t>PC400LCSE-7</t>
  </si>
  <si>
    <t>PC450LC-7</t>
  </si>
  <si>
    <t>EC460BLC</t>
  </si>
  <si>
    <t>345CL</t>
  </si>
  <si>
    <t>ZX330</t>
  </si>
  <si>
    <t>ZX330LC</t>
  </si>
  <si>
    <t>ZX200</t>
  </si>
  <si>
    <t>PC200-8/S1</t>
  </si>
  <si>
    <t>PC200-8/S7</t>
  </si>
  <si>
    <t>Repair Hours</t>
  </si>
  <si>
    <t>W</t>
  </si>
  <si>
    <t>R</t>
  </si>
  <si>
    <t>S</t>
  </si>
  <si>
    <t>A40E</t>
  </si>
  <si>
    <t xml:space="preserve">Keterangan </t>
  </si>
  <si>
    <t>MA : Mechanical Availability (Kesedian Mekanis)</t>
  </si>
  <si>
    <t>PA   : Physical Availability     (Kesedian Fisik)</t>
  </si>
  <si>
    <t>EU   : Effective Utilization      (Penggunaan Efektif)</t>
  </si>
  <si>
    <t>Dump Truck</t>
  </si>
  <si>
    <t>Excavator</t>
  </si>
  <si>
    <t>Sumber : PT Bara Kumala Sakti</t>
  </si>
  <si>
    <t>UA  : Use of Availability        (Kesedian Pemakaian)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</si>
</sst>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i/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rgb="FF000000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ck">
        <color rgb="FF000000"/>
      </right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/>
      <diagonal/>
    </border>
    <border>
      <left style="thick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ck">
        <color rgb="FF000000"/>
      </right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9" fontId="0" fillId="0" borderId="1" xfId="0" applyNumberFormat="1" applyFill="1" applyBorder="1" applyAlignment="1">
      <alignment horizontal="center" vertical="center"/>
    </xf>
    <xf numFmtId="9" fontId="0" fillId="0" borderId="4" xfId="0" applyNumberForma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2" fontId="3" fillId="0" borderId="6" xfId="0" applyNumberFormat="1" applyFont="1" applyFill="1" applyBorder="1" applyAlignment="1">
      <alignment horizontal="center" vertical="center"/>
    </xf>
    <xf numFmtId="164" fontId="3" fillId="0" borderId="6" xfId="0" applyNumberFormat="1" applyFont="1" applyFill="1" applyBorder="1" applyAlignment="1">
      <alignment horizontal="center" vertical="center"/>
    </xf>
    <xf numFmtId="9" fontId="3" fillId="0" borderId="6" xfId="0" applyNumberFormat="1" applyFont="1" applyFill="1" applyBorder="1" applyAlignment="1">
      <alignment horizontal="center" vertical="center"/>
    </xf>
    <xf numFmtId="9" fontId="3" fillId="0" borderId="7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164" fontId="2" fillId="0" borderId="16" xfId="0" applyNumberFormat="1" applyFont="1" applyFill="1" applyBorder="1" applyAlignment="1">
      <alignment horizontal="center" vertical="center"/>
    </xf>
    <xf numFmtId="9" fontId="0" fillId="0" borderId="16" xfId="0" applyNumberFormat="1" applyFill="1" applyBorder="1" applyAlignment="1">
      <alignment horizontal="center" vertical="center"/>
    </xf>
    <xf numFmtId="9" fontId="0" fillId="0" borderId="17" xfId="0" applyNumberForma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0" fontId="2" fillId="0" borderId="21" xfId="0" applyFont="1" applyFill="1" applyBorder="1" applyAlignment="1">
      <alignment horizontal="left" vertical="center"/>
    </xf>
    <xf numFmtId="0" fontId="2" fillId="0" borderId="22" xfId="0" applyFont="1" applyFill="1" applyBorder="1" applyAlignment="1">
      <alignment horizontal="left" vertical="center"/>
    </xf>
    <xf numFmtId="0" fontId="2" fillId="0" borderId="23" xfId="0" applyFont="1" applyFill="1" applyBorder="1" applyAlignment="1">
      <alignment horizontal="left" vertical="center"/>
    </xf>
    <xf numFmtId="0" fontId="2" fillId="0" borderId="18" xfId="0" applyFont="1" applyFill="1" applyBorder="1" applyAlignment="1">
      <alignment horizontal="left" vertical="center"/>
    </xf>
    <xf numFmtId="0" fontId="2" fillId="0" borderId="19" xfId="0" applyFont="1" applyFill="1" applyBorder="1" applyAlignment="1">
      <alignment horizontal="left" vertical="center"/>
    </xf>
    <xf numFmtId="0" fontId="2" fillId="0" borderId="20" xfId="0" applyFont="1" applyFill="1" applyBorder="1" applyAlignment="1">
      <alignment horizontal="left" vertical="center"/>
    </xf>
    <xf numFmtId="0" fontId="4" fillId="2" borderId="14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1" fillId="3" borderId="12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abSelected="1" zoomScale="77" workbookViewId="0">
      <selection activeCell="H24" sqref="H24"/>
    </sheetView>
  </sheetViews>
  <sheetFormatPr defaultRowHeight="15" x14ac:dyDescent="0.25"/>
  <cols>
    <col min="1" max="1" width="4.28515625" style="6" customWidth="1"/>
    <col min="2" max="2" width="10.140625" style="6" customWidth="1"/>
    <col min="3" max="3" width="14.85546875" style="6" bestFit="1" customWidth="1"/>
    <col min="4" max="4" width="11.85546875" style="6" customWidth="1"/>
    <col min="5" max="5" width="8.42578125" style="6" customWidth="1"/>
    <col min="6" max="6" width="11" style="6" customWidth="1"/>
    <col min="7" max="7" width="8" style="6" customWidth="1"/>
    <col min="8" max="11" width="6.5703125" style="6" customWidth="1"/>
    <col min="12" max="16384" width="9.140625" style="6"/>
  </cols>
  <sheetData>
    <row r="1" spans="1:11" ht="32.25" thickTop="1" x14ac:dyDescent="0.25">
      <c r="A1" s="42" t="s">
        <v>0</v>
      </c>
      <c r="B1" s="38" t="s">
        <v>1</v>
      </c>
      <c r="C1" s="38" t="s">
        <v>2</v>
      </c>
      <c r="D1" s="27" t="s">
        <v>3</v>
      </c>
      <c r="E1" s="27" t="s">
        <v>21</v>
      </c>
      <c r="F1" s="27" t="s">
        <v>5</v>
      </c>
      <c r="G1" s="38" t="s">
        <v>4</v>
      </c>
      <c r="H1" s="38" t="s">
        <v>6</v>
      </c>
      <c r="I1" s="38" t="s">
        <v>7</v>
      </c>
      <c r="J1" s="38" t="s">
        <v>8</v>
      </c>
      <c r="K1" s="40" t="s">
        <v>9</v>
      </c>
    </row>
    <row r="2" spans="1:11" ht="16.5" thickBot="1" x14ac:dyDescent="0.3">
      <c r="A2" s="43"/>
      <c r="B2" s="39"/>
      <c r="C2" s="39"/>
      <c r="D2" s="28" t="s">
        <v>22</v>
      </c>
      <c r="E2" s="28" t="s">
        <v>23</v>
      </c>
      <c r="F2" s="28" t="s">
        <v>24</v>
      </c>
      <c r="G2" s="39"/>
      <c r="H2" s="39"/>
      <c r="I2" s="39"/>
      <c r="J2" s="39"/>
      <c r="K2" s="41"/>
    </row>
    <row r="3" spans="1:11" ht="15.75" hidden="1" x14ac:dyDescent="0.25">
      <c r="A3" s="22">
        <v>1</v>
      </c>
      <c r="B3" s="23">
        <v>1304</v>
      </c>
      <c r="C3" s="23" t="s">
        <v>11</v>
      </c>
      <c r="D3" s="24">
        <v>384.71666666666658</v>
      </c>
      <c r="E3" s="24">
        <v>28.499999999999996</v>
      </c>
      <c r="F3" s="24">
        <v>114.78333333333342</v>
      </c>
      <c r="G3" s="24">
        <f>D3+E3+F3</f>
        <v>528</v>
      </c>
      <c r="H3" s="25">
        <f>(D3/(D3+E3)*100%)</f>
        <v>0.93102891945307142</v>
      </c>
      <c r="I3" s="25">
        <f>(D3+F3)/(D3+E3+F3)*100%</f>
        <v>0.94602272727272729</v>
      </c>
      <c r="J3" s="25">
        <f>(D3/(D3+F3)*100%)</f>
        <v>0.77020353687020338</v>
      </c>
      <c r="K3" s="26">
        <f>(D3/(D3+E3+F3)*100%)</f>
        <v>0.72863005050505036</v>
      </c>
    </row>
    <row r="4" spans="1:11" ht="15.75" x14ac:dyDescent="0.25">
      <c r="A4" s="30" t="s">
        <v>31</v>
      </c>
      <c r="B4" s="31"/>
      <c r="C4" s="31"/>
      <c r="D4" s="31"/>
      <c r="E4" s="31"/>
      <c r="F4" s="31"/>
      <c r="G4" s="31"/>
      <c r="H4" s="31"/>
      <c r="I4" s="31"/>
      <c r="J4" s="31"/>
      <c r="K4" s="32"/>
    </row>
    <row r="5" spans="1:11" ht="15.75" x14ac:dyDescent="0.25">
      <c r="A5" s="3">
        <v>1</v>
      </c>
      <c r="B5" s="1">
        <v>1306</v>
      </c>
      <c r="C5" s="1" t="s">
        <v>10</v>
      </c>
      <c r="D5" s="2">
        <v>386.3666666666665</v>
      </c>
      <c r="E5" s="2">
        <v>20</v>
      </c>
      <c r="F5" s="2">
        <v>121.6333333333335</v>
      </c>
      <c r="G5" s="2">
        <f t="shared" ref="G5:G19" si="0">D5+E5+F5</f>
        <v>528</v>
      </c>
      <c r="H5" s="7">
        <f t="shared" ref="H5:H20" si="1">(D5/(D5+E5)*100%)</f>
        <v>0.95078336477729475</v>
      </c>
      <c r="I5" s="7">
        <f t="shared" ref="I5:I25" si="2">(D5+F5)/(D5+E5+F5)*100%</f>
        <v>0.96212121212121215</v>
      </c>
      <c r="J5" s="7">
        <f t="shared" ref="J5:J20" si="3">(D5/(D5+F5)*100%)</f>
        <v>0.7605643044619419</v>
      </c>
      <c r="K5" s="8">
        <f t="shared" ref="K5:K20" si="4">(D5/(D5+E5+F5)*100%)</f>
        <v>0.73175505050505019</v>
      </c>
    </row>
    <row r="6" spans="1:11" ht="15.75" hidden="1" x14ac:dyDescent="0.25">
      <c r="A6" s="3">
        <v>3</v>
      </c>
      <c r="B6" s="1">
        <v>1307</v>
      </c>
      <c r="C6" s="1" t="s">
        <v>11</v>
      </c>
      <c r="D6" s="2">
        <v>76.166666666666671</v>
      </c>
      <c r="E6" s="2">
        <v>436.5</v>
      </c>
      <c r="F6" s="2">
        <v>15.333333333333314</v>
      </c>
      <c r="G6" s="2">
        <f t="shared" si="0"/>
        <v>528</v>
      </c>
      <c r="H6" s="7">
        <f t="shared" si="1"/>
        <v>0.14856957087126141</v>
      </c>
      <c r="I6" s="7">
        <f t="shared" si="2"/>
        <v>0.17329545454545453</v>
      </c>
      <c r="J6" s="7">
        <f t="shared" si="3"/>
        <v>0.83242258652094736</v>
      </c>
      <c r="K6" s="8">
        <f t="shared" si="4"/>
        <v>0.14425505050505052</v>
      </c>
    </row>
    <row r="7" spans="1:11" ht="15.75" hidden="1" x14ac:dyDescent="0.25">
      <c r="A7" s="3">
        <v>4</v>
      </c>
      <c r="B7" s="1">
        <v>1309</v>
      </c>
      <c r="C7" s="1" t="s">
        <v>10</v>
      </c>
      <c r="D7" s="2">
        <v>405.05000000000018</v>
      </c>
      <c r="E7" s="2">
        <v>19.416666666666668</v>
      </c>
      <c r="F7" s="2">
        <v>103.53333333333315</v>
      </c>
      <c r="G7" s="2">
        <f t="shared" si="0"/>
        <v>528</v>
      </c>
      <c r="H7" s="7">
        <f t="shared" si="1"/>
        <v>0.9542563216585519</v>
      </c>
      <c r="I7" s="7">
        <f t="shared" si="2"/>
        <v>0.96322601010101006</v>
      </c>
      <c r="J7" s="7">
        <f t="shared" si="3"/>
        <v>0.79642798623627764</v>
      </c>
      <c r="K7" s="8">
        <f t="shared" si="4"/>
        <v>0.76714015151515191</v>
      </c>
    </row>
    <row r="8" spans="1:11" ht="15.75" hidden="1" x14ac:dyDescent="0.25">
      <c r="A8" s="3">
        <v>5</v>
      </c>
      <c r="B8" s="1">
        <v>1310</v>
      </c>
      <c r="C8" s="1" t="s">
        <v>11</v>
      </c>
      <c r="D8" s="2">
        <v>131.53333333333333</v>
      </c>
      <c r="E8" s="2">
        <v>89.88333333333334</v>
      </c>
      <c r="F8" s="2">
        <v>306.58333333333337</v>
      </c>
      <c r="G8" s="2">
        <f t="shared" si="0"/>
        <v>528</v>
      </c>
      <c r="H8" s="7">
        <f t="shared" si="1"/>
        <v>0.59405344373353397</v>
      </c>
      <c r="I8" s="7">
        <f t="shared" si="2"/>
        <v>0.82976641414141417</v>
      </c>
      <c r="J8" s="7">
        <f t="shared" si="3"/>
        <v>0.30022444554342448</v>
      </c>
      <c r="K8" s="8">
        <f t="shared" si="4"/>
        <v>0.24911616161616162</v>
      </c>
    </row>
    <row r="9" spans="1:11" ht="15.75" hidden="1" x14ac:dyDescent="0.25">
      <c r="A9" s="3">
        <v>6</v>
      </c>
      <c r="B9" s="1">
        <v>1401</v>
      </c>
      <c r="C9" s="1" t="s">
        <v>12</v>
      </c>
      <c r="D9" s="2">
        <v>65.816666666666677</v>
      </c>
      <c r="E9" s="2">
        <v>85.666666666666686</v>
      </c>
      <c r="F9" s="2">
        <v>376.51666666666665</v>
      </c>
      <c r="G9" s="2">
        <f t="shared" si="0"/>
        <v>528</v>
      </c>
      <c r="H9" s="7">
        <f t="shared" si="1"/>
        <v>0.43448124106062275</v>
      </c>
      <c r="I9" s="7">
        <f t="shared" si="2"/>
        <v>0.83775252525252519</v>
      </c>
      <c r="J9" s="7">
        <f t="shared" si="3"/>
        <v>0.14879427279577997</v>
      </c>
      <c r="K9" s="8">
        <f t="shared" si="4"/>
        <v>0.12465277777777779</v>
      </c>
    </row>
    <row r="10" spans="1:11" ht="15.75" hidden="1" x14ac:dyDescent="0.25">
      <c r="A10" s="3">
        <v>7</v>
      </c>
      <c r="B10" s="1">
        <v>1406</v>
      </c>
      <c r="C10" s="1" t="s">
        <v>13</v>
      </c>
      <c r="D10" s="2">
        <v>5.2666666666666666</v>
      </c>
      <c r="E10" s="2">
        <v>309</v>
      </c>
      <c r="F10" s="2">
        <v>213.73333333333335</v>
      </c>
      <c r="G10" s="2">
        <f t="shared" si="0"/>
        <v>528</v>
      </c>
      <c r="H10" s="7">
        <f t="shared" si="1"/>
        <v>1.6758591429783625E-2</v>
      </c>
      <c r="I10" s="7">
        <f t="shared" si="2"/>
        <v>0.41477272727272735</v>
      </c>
      <c r="J10" s="7">
        <f t="shared" si="3"/>
        <v>2.404870624048706E-2</v>
      </c>
      <c r="K10" s="8">
        <f t="shared" si="4"/>
        <v>9.9747474747474748E-3</v>
      </c>
    </row>
    <row r="11" spans="1:11" ht="15.75" hidden="1" x14ac:dyDescent="0.25">
      <c r="A11" s="3">
        <v>8</v>
      </c>
      <c r="B11" s="1">
        <v>1410</v>
      </c>
      <c r="C11" s="1" t="s">
        <v>14</v>
      </c>
      <c r="D11" s="2">
        <v>189.06666666666675</v>
      </c>
      <c r="E11" s="2">
        <v>140</v>
      </c>
      <c r="F11" s="2">
        <v>198.93333333333328</v>
      </c>
      <c r="G11" s="2">
        <f t="shared" si="0"/>
        <v>528</v>
      </c>
      <c r="H11" s="7">
        <f t="shared" si="1"/>
        <v>0.57455429497568899</v>
      </c>
      <c r="I11" s="7">
        <f t="shared" si="2"/>
        <v>0.73484848484848486</v>
      </c>
      <c r="J11" s="7">
        <f t="shared" si="3"/>
        <v>0.48728522336769781</v>
      </c>
      <c r="K11" s="8">
        <f t="shared" si="4"/>
        <v>0.35808080808080822</v>
      </c>
    </row>
    <row r="12" spans="1:11" ht="15.75" hidden="1" x14ac:dyDescent="0.25">
      <c r="A12" s="3">
        <v>9</v>
      </c>
      <c r="B12" s="1">
        <v>1412</v>
      </c>
      <c r="C12" s="1" t="s">
        <v>15</v>
      </c>
      <c r="D12" s="2">
        <v>0</v>
      </c>
      <c r="E12" s="2">
        <v>0</v>
      </c>
      <c r="F12" s="2">
        <v>528</v>
      </c>
      <c r="G12" s="2">
        <f t="shared" si="0"/>
        <v>528</v>
      </c>
      <c r="H12" s="7">
        <v>0</v>
      </c>
      <c r="I12" s="7">
        <f t="shared" si="2"/>
        <v>1</v>
      </c>
      <c r="J12" s="7">
        <f t="shared" si="3"/>
        <v>0</v>
      </c>
      <c r="K12" s="8">
        <f t="shared" si="4"/>
        <v>0</v>
      </c>
    </row>
    <row r="13" spans="1:11" ht="15.75" hidden="1" x14ac:dyDescent="0.25">
      <c r="A13" s="3">
        <v>10</v>
      </c>
      <c r="B13" s="1">
        <v>1508</v>
      </c>
      <c r="C13" s="1" t="s">
        <v>16</v>
      </c>
      <c r="D13" s="2">
        <v>16.266666666666666</v>
      </c>
      <c r="E13" s="2">
        <v>43.283333333333331</v>
      </c>
      <c r="F13" s="2">
        <v>468.45000000000005</v>
      </c>
      <c r="G13" s="2">
        <f t="shared" si="0"/>
        <v>528</v>
      </c>
      <c r="H13" s="7">
        <f t="shared" si="1"/>
        <v>0.27315980968373915</v>
      </c>
      <c r="I13" s="7">
        <f t="shared" si="2"/>
        <v>0.91802398989898992</v>
      </c>
      <c r="J13" s="7">
        <f t="shared" si="3"/>
        <v>3.3559123886806722E-2</v>
      </c>
      <c r="K13" s="8">
        <f t="shared" si="4"/>
        <v>3.0808080808080805E-2</v>
      </c>
    </row>
    <row r="14" spans="1:11" ht="15.75" hidden="1" x14ac:dyDescent="0.25">
      <c r="A14" s="3">
        <v>11</v>
      </c>
      <c r="B14" s="1">
        <v>1509</v>
      </c>
      <c r="C14" s="1" t="s">
        <v>16</v>
      </c>
      <c r="D14" s="2">
        <v>5.583333333333333</v>
      </c>
      <c r="E14" s="2">
        <v>2.6666666666666665</v>
      </c>
      <c r="F14" s="2">
        <v>519.75</v>
      </c>
      <c r="G14" s="2">
        <f t="shared" si="0"/>
        <v>528</v>
      </c>
      <c r="H14" s="7">
        <f t="shared" si="1"/>
        <v>0.67676767676767668</v>
      </c>
      <c r="I14" s="7">
        <f t="shared" si="2"/>
        <v>0.99494949494949503</v>
      </c>
      <c r="J14" s="7">
        <f t="shared" si="3"/>
        <v>1.0628172588832486E-2</v>
      </c>
      <c r="K14" s="8">
        <f t="shared" si="4"/>
        <v>1.0574494949494948E-2</v>
      </c>
    </row>
    <row r="15" spans="1:11" ht="15.75" hidden="1" x14ac:dyDescent="0.25">
      <c r="A15" s="3">
        <v>12</v>
      </c>
      <c r="B15" s="1">
        <v>1510</v>
      </c>
      <c r="C15" s="1" t="s">
        <v>17</v>
      </c>
      <c r="D15" s="2">
        <v>33.1</v>
      </c>
      <c r="E15" s="2">
        <v>23</v>
      </c>
      <c r="F15" s="2">
        <v>471.9</v>
      </c>
      <c r="G15" s="2">
        <f t="shared" si="0"/>
        <v>528</v>
      </c>
      <c r="H15" s="7">
        <f t="shared" si="1"/>
        <v>0.59001782531194302</v>
      </c>
      <c r="I15" s="7">
        <f t="shared" si="2"/>
        <v>0.95643939393939392</v>
      </c>
      <c r="J15" s="7">
        <f t="shared" si="3"/>
        <v>6.5544554455445547E-2</v>
      </c>
      <c r="K15" s="8">
        <f t="shared" si="4"/>
        <v>6.2689393939393948E-2</v>
      </c>
    </row>
    <row r="16" spans="1:11" ht="15.75" hidden="1" x14ac:dyDescent="0.25">
      <c r="A16" s="3">
        <v>13</v>
      </c>
      <c r="B16" s="1">
        <v>1519</v>
      </c>
      <c r="C16" s="1" t="s">
        <v>16</v>
      </c>
      <c r="D16" s="2">
        <v>5</v>
      </c>
      <c r="E16" s="2">
        <v>299.83333333333337</v>
      </c>
      <c r="F16" s="2">
        <v>223.16666666666663</v>
      </c>
      <c r="G16" s="2">
        <f t="shared" si="0"/>
        <v>528</v>
      </c>
      <c r="H16" s="7">
        <f t="shared" si="1"/>
        <v>1.6402405686167302E-2</v>
      </c>
      <c r="I16" s="7">
        <f t="shared" si="2"/>
        <v>0.43213383838383829</v>
      </c>
      <c r="J16" s="7">
        <f t="shared" si="3"/>
        <v>2.1913805697589484E-2</v>
      </c>
      <c r="K16" s="8">
        <f t="shared" si="4"/>
        <v>9.46969696969697E-3</v>
      </c>
    </row>
    <row r="17" spans="1:11" ht="15.75" hidden="1" x14ac:dyDescent="0.25">
      <c r="A17" s="3">
        <v>14</v>
      </c>
      <c r="B17" s="1">
        <v>1601</v>
      </c>
      <c r="C17" s="1" t="s">
        <v>18</v>
      </c>
      <c r="D17" s="2">
        <v>85</v>
      </c>
      <c r="E17" s="2">
        <v>432</v>
      </c>
      <c r="F17" s="2">
        <v>11</v>
      </c>
      <c r="G17" s="2">
        <f t="shared" si="0"/>
        <v>528</v>
      </c>
      <c r="H17" s="7">
        <f t="shared" si="1"/>
        <v>0.16441005802707931</v>
      </c>
      <c r="I17" s="7">
        <f t="shared" si="2"/>
        <v>0.18181818181818182</v>
      </c>
      <c r="J17" s="7">
        <f t="shared" si="3"/>
        <v>0.88541666666666663</v>
      </c>
      <c r="K17" s="8">
        <f t="shared" si="4"/>
        <v>0.16098484848484848</v>
      </c>
    </row>
    <row r="18" spans="1:11" ht="15.75" hidden="1" x14ac:dyDescent="0.25">
      <c r="A18" s="3">
        <v>15</v>
      </c>
      <c r="B18" s="1">
        <v>1613</v>
      </c>
      <c r="C18" s="1" t="s">
        <v>18</v>
      </c>
      <c r="D18" s="2">
        <v>103</v>
      </c>
      <c r="E18" s="2">
        <v>94.75</v>
      </c>
      <c r="F18" s="2">
        <v>330.25</v>
      </c>
      <c r="G18" s="2">
        <f t="shared" si="0"/>
        <v>528</v>
      </c>
      <c r="H18" s="7">
        <f t="shared" si="1"/>
        <v>0.52085967130214916</v>
      </c>
      <c r="I18" s="7">
        <f t="shared" si="2"/>
        <v>0.82054924242424243</v>
      </c>
      <c r="J18" s="7">
        <f t="shared" si="3"/>
        <v>0.23773802654356607</v>
      </c>
      <c r="K18" s="8">
        <f t="shared" si="4"/>
        <v>0.19507575757575757</v>
      </c>
    </row>
    <row r="19" spans="1:11" ht="15.75" hidden="1" x14ac:dyDescent="0.25">
      <c r="A19" s="3">
        <v>16</v>
      </c>
      <c r="B19" s="1">
        <v>1616</v>
      </c>
      <c r="C19" s="1" t="s">
        <v>19</v>
      </c>
      <c r="D19" s="2">
        <v>239</v>
      </c>
      <c r="E19" s="2">
        <v>72.800000000000011</v>
      </c>
      <c r="F19" s="2">
        <v>216.2</v>
      </c>
      <c r="G19" s="2">
        <f t="shared" si="0"/>
        <v>528</v>
      </c>
      <c r="H19" s="7">
        <f t="shared" si="1"/>
        <v>0.76651699807568952</v>
      </c>
      <c r="I19" s="7">
        <f t="shared" si="2"/>
        <v>0.86212121212121207</v>
      </c>
      <c r="J19" s="7">
        <f t="shared" si="3"/>
        <v>0.52504393673110716</v>
      </c>
      <c r="K19" s="8">
        <f t="shared" si="4"/>
        <v>0.45265151515151514</v>
      </c>
    </row>
    <row r="20" spans="1:11" ht="16.5" hidden="1" thickBot="1" x14ac:dyDescent="0.3">
      <c r="A20" s="22">
        <v>17</v>
      </c>
      <c r="B20" s="23">
        <v>1617</v>
      </c>
      <c r="C20" s="23" t="s">
        <v>20</v>
      </c>
      <c r="D20" s="24">
        <v>207</v>
      </c>
      <c r="E20" s="24">
        <v>108.88333333333334</v>
      </c>
      <c r="F20" s="24">
        <v>212.11666666666667</v>
      </c>
      <c r="G20" s="24">
        <f>D20+E20+F20</f>
        <v>528</v>
      </c>
      <c r="H20" s="25">
        <f t="shared" si="1"/>
        <v>0.65530522872368491</v>
      </c>
      <c r="I20" s="25">
        <f t="shared" si="2"/>
        <v>0.79378156565656566</v>
      </c>
      <c r="J20" s="25">
        <f t="shared" si="3"/>
        <v>0.49389589215413371</v>
      </c>
      <c r="K20" s="26">
        <f t="shared" si="4"/>
        <v>0.39204545454545453</v>
      </c>
    </row>
    <row r="21" spans="1:11" ht="15.75" x14ac:dyDescent="0.25">
      <c r="A21" s="33" t="s">
        <v>30</v>
      </c>
      <c r="B21" s="34"/>
      <c r="C21" s="34"/>
      <c r="D21" s="34"/>
      <c r="E21" s="34"/>
      <c r="F21" s="34"/>
      <c r="G21" s="34"/>
      <c r="H21" s="34"/>
      <c r="I21" s="34"/>
      <c r="J21" s="34"/>
      <c r="K21" s="35"/>
    </row>
    <row r="22" spans="1:11" s="9" customFormat="1" ht="15.75" x14ac:dyDescent="0.25">
      <c r="A22" s="3">
        <v>2</v>
      </c>
      <c r="B22" s="1">
        <v>2501</v>
      </c>
      <c r="C22" s="1" t="s">
        <v>25</v>
      </c>
      <c r="D22" s="10">
        <v>354.13333333333327</v>
      </c>
      <c r="E22" s="11">
        <v>26.283333333333331</v>
      </c>
      <c r="F22" s="11">
        <v>147.5833333333334</v>
      </c>
      <c r="G22" s="2">
        <f t="shared" ref="G22:G25" si="5">F22+D22+E22</f>
        <v>528</v>
      </c>
      <c r="H22" s="12">
        <f t="shared" ref="H22:H25" si="6">D22/(D22+E22)*100%</f>
        <v>0.9309090909090908</v>
      </c>
      <c r="I22" s="12">
        <f t="shared" si="2"/>
        <v>0.95022095959595965</v>
      </c>
      <c r="J22" s="12">
        <f t="shared" ref="J22:J25" si="7">D22/(D22+F22)*100%</f>
        <v>0.70584327143474057</v>
      </c>
      <c r="K22" s="13">
        <f t="shared" ref="K22:K25" si="8">D22/(D22+E22+F22)*100%</f>
        <v>0.67070707070707059</v>
      </c>
    </row>
    <row r="23" spans="1:11" ht="15.75" x14ac:dyDescent="0.25">
      <c r="A23" s="3">
        <v>3</v>
      </c>
      <c r="B23" s="1">
        <v>2503</v>
      </c>
      <c r="C23" s="1" t="s">
        <v>25</v>
      </c>
      <c r="D23" s="10">
        <v>245.3</v>
      </c>
      <c r="E23" s="11">
        <v>97.999999999999986</v>
      </c>
      <c r="F23" s="11">
        <v>184.7</v>
      </c>
      <c r="G23" s="2">
        <f t="shared" si="5"/>
        <v>528</v>
      </c>
      <c r="H23" s="12">
        <f t="shared" si="6"/>
        <v>0.71453539178561021</v>
      </c>
      <c r="I23" s="12">
        <f t="shared" si="2"/>
        <v>0.81439393939393945</v>
      </c>
      <c r="J23" s="12">
        <f t="shared" si="7"/>
        <v>0.57046511627906982</v>
      </c>
      <c r="K23" s="13">
        <f t="shared" si="8"/>
        <v>0.46458333333333335</v>
      </c>
    </row>
    <row r="24" spans="1:11" ht="15.75" x14ac:dyDescent="0.25">
      <c r="A24" s="3">
        <v>4</v>
      </c>
      <c r="B24" s="14">
        <v>2506</v>
      </c>
      <c r="C24" s="14" t="s">
        <v>25</v>
      </c>
      <c r="D24" s="10">
        <v>286.83333333333337</v>
      </c>
      <c r="E24" s="11">
        <v>123.75</v>
      </c>
      <c r="F24" s="11">
        <v>117.41666666666663</v>
      </c>
      <c r="G24" s="2">
        <f t="shared" si="5"/>
        <v>528</v>
      </c>
      <c r="H24" s="12">
        <f t="shared" si="6"/>
        <v>0.69859955348082003</v>
      </c>
      <c r="I24" s="12">
        <f t="shared" si="2"/>
        <v>0.765625</v>
      </c>
      <c r="J24" s="12">
        <f t="shared" si="7"/>
        <v>0.70954442383013816</v>
      </c>
      <c r="K24" s="13">
        <f t="shared" si="8"/>
        <v>0.54324494949494961</v>
      </c>
    </row>
    <row r="25" spans="1:11" ht="16.5" thickBot="1" x14ac:dyDescent="0.3">
      <c r="A25" s="4">
        <v>5</v>
      </c>
      <c r="B25" s="15">
        <v>2507</v>
      </c>
      <c r="C25" s="15" t="s">
        <v>25</v>
      </c>
      <c r="D25" s="16">
        <v>234.48333333333332</v>
      </c>
      <c r="E25" s="17">
        <v>44.75</v>
      </c>
      <c r="F25" s="17">
        <v>248.76666666666665</v>
      </c>
      <c r="G25" s="5">
        <f t="shared" si="5"/>
        <v>528</v>
      </c>
      <c r="H25" s="18">
        <f t="shared" si="6"/>
        <v>0.83973976363853398</v>
      </c>
      <c r="I25" s="18">
        <f t="shared" si="2"/>
        <v>0.91524621212121215</v>
      </c>
      <c r="J25" s="18">
        <f t="shared" si="7"/>
        <v>0.48522158992929815</v>
      </c>
      <c r="K25" s="19">
        <f t="shared" si="8"/>
        <v>0.4440972222222222</v>
      </c>
    </row>
    <row r="26" spans="1:11" ht="15.75" thickTop="1" x14ac:dyDescent="0.25">
      <c r="A26" s="36" t="s">
        <v>32</v>
      </c>
      <c r="B26" s="36"/>
      <c r="C26" s="36"/>
      <c r="D26" s="36"/>
      <c r="E26" s="9"/>
      <c r="F26" s="9"/>
      <c r="G26" s="9"/>
      <c r="H26" s="9"/>
      <c r="I26" s="9"/>
      <c r="J26" s="9"/>
      <c r="K26" s="9"/>
    </row>
    <row r="27" spans="1:11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</row>
    <row r="28" spans="1:11" ht="15.75" x14ac:dyDescent="0.25">
      <c r="A28" s="37" t="s">
        <v>26</v>
      </c>
      <c r="B28" s="37"/>
      <c r="C28" s="20"/>
      <c r="D28" s="20"/>
      <c r="E28" s="20"/>
      <c r="F28" s="20"/>
      <c r="G28" s="20"/>
      <c r="H28" s="9"/>
      <c r="I28" s="9"/>
      <c r="J28" s="9"/>
      <c r="K28" s="9"/>
    </row>
    <row r="29" spans="1:11" ht="15.75" x14ac:dyDescent="0.25">
      <c r="A29" s="20"/>
      <c r="B29" s="9"/>
      <c r="C29" s="29" t="s">
        <v>27</v>
      </c>
      <c r="D29" s="29"/>
      <c r="E29" s="29"/>
      <c r="F29" s="29"/>
      <c r="G29" s="29"/>
      <c r="H29" s="9"/>
      <c r="I29" s="9"/>
      <c r="J29" s="9"/>
      <c r="K29" s="9"/>
    </row>
    <row r="30" spans="1:11" ht="15.75" x14ac:dyDescent="0.25">
      <c r="A30" s="20"/>
      <c r="B30" s="9"/>
      <c r="C30" s="29" t="s">
        <v>28</v>
      </c>
      <c r="D30" s="29"/>
      <c r="E30" s="29"/>
      <c r="F30" s="29"/>
      <c r="G30" s="29"/>
      <c r="H30" s="9"/>
      <c r="I30" s="9"/>
      <c r="J30" s="9"/>
      <c r="K30" s="9"/>
    </row>
    <row r="31" spans="1:11" ht="15.75" x14ac:dyDescent="0.25">
      <c r="A31" s="20"/>
      <c r="B31" s="9"/>
      <c r="C31" s="29" t="s">
        <v>33</v>
      </c>
      <c r="D31" s="29"/>
      <c r="E31" s="29"/>
      <c r="F31" s="29"/>
      <c r="G31" s="29"/>
      <c r="H31" s="9"/>
      <c r="I31" s="9"/>
      <c r="J31" s="9"/>
      <c r="K31" s="9"/>
    </row>
    <row r="32" spans="1:11" ht="15.75" x14ac:dyDescent="0.25">
      <c r="A32" s="20"/>
      <c r="B32" s="9"/>
      <c r="C32" s="29" t="s">
        <v>29</v>
      </c>
      <c r="D32" s="29"/>
      <c r="E32" s="29"/>
      <c r="F32" s="29"/>
      <c r="G32" s="29"/>
      <c r="H32" s="9"/>
      <c r="I32" s="9"/>
      <c r="J32" s="9"/>
      <c r="K32" s="9"/>
    </row>
    <row r="33" spans="1:11" ht="15.75" x14ac:dyDescent="0.25">
      <c r="A33" s="20"/>
      <c r="B33" s="20"/>
      <c r="C33" s="20"/>
      <c r="D33" s="20"/>
      <c r="E33" s="20"/>
      <c r="F33" s="20"/>
      <c r="G33" s="20"/>
      <c r="H33" s="9"/>
      <c r="I33" s="9"/>
      <c r="J33" s="9"/>
      <c r="K33" s="9"/>
    </row>
    <row r="34" spans="1:11" ht="15.75" x14ac:dyDescent="0.25">
      <c r="A34" s="20"/>
      <c r="B34" s="20"/>
      <c r="C34" s="20"/>
      <c r="D34" s="20"/>
      <c r="E34" s="20"/>
      <c r="F34" s="20"/>
      <c r="G34" s="20"/>
      <c r="H34" s="9"/>
      <c r="I34" s="9"/>
      <c r="J34" s="9"/>
      <c r="K34" s="9"/>
    </row>
    <row r="35" spans="1:11" ht="15.75" x14ac:dyDescent="0.25">
      <c r="A35" s="20"/>
      <c r="B35" s="20"/>
      <c r="C35" s="20"/>
      <c r="D35" s="20"/>
      <c r="E35" s="20"/>
      <c r="F35" s="20"/>
      <c r="G35" s="20"/>
      <c r="H35" s="9"/>
      <c r="I35" s="9"/>
      <c r="J35" s="9"/>
      <c r="K35" s="9"/>
    </row>
    <row r="36" spans="1:11" ht="15.75" x14ac:dyDescent="0.25">
      <c r="A36" s="21"/>
      <c r="B36" s="21"/>
      <c r="C36" s="21"/>
      <c r="D36" s="21"/>
      <c r="E36" s="21"/>
      <c r="F36" s="21"/>
      <c r="G36" s="21"/>
    </row>
  </sheetData>
  <mergeCells count="16">
    <mergeCell ref="I1:I2"/>
    <mergeCell ref="J1:J2"/>
    <mergeCell ref="K1:K2"/>
    <mergeCell ref="A1:A2"/>
    <mergeCell ref="B1:B2"/>
    <mergeCell ref="C1:C2"/>
    <mergeCell ref="G1:G2"/>
    <mergeCell ref="H1:H2"/>
    <mergeCell ref="C32:G32"/>
    <mergeCell ref="A4:K4"/>
    <mergeCell ref="A21:K21"/>
    <mergeCell ref="A26:D26"/>
    <mergeCell ref="A28:B28"/>
    <mergeCell ref="C29:G29"/>
    <mergeCell ref="C30:G30"/>
    <mergeCell ref="C31:G31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Thopan adiharta</dc:creator>
  <cp:lastModifiedBy>Thopan adiharta</cp:lastModifiedBy>
  <dcterms:created xsi:type="dcterms:W3CDTF">2015-06-30T03:02:07Z</dcterms:created>
  <dcterms:modified xsi:type="dcterms:W3CDTF">2015-09-12T17:04:56Z</dcterms:modified>
</cp:coreProperties>
</file>