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visibility="veryHidden" xWindow="75" yWindow="75" windowWidth="6030" windowHeight="4470" firstSheet="2" activeTab="6"/>
  </bookViews>
  <sheets>
    <sheet name="Sheet1" sheetId="1" r:id="rId1"/>
    <sheet name="Sheet2" sheetId="2" r:id="rId2"/>
    <sheet name="SENIN" sheetId="3" r:id="rId3"/>
    <sheet name="SELASA" sheetId="4" r:id="rId4"/>
    <sheet name="RABU" sheetId="5" r:id="rId5"/>
    <sheet name="SABTU" sheetId="6" r:id="rId6"/>
    <sheet name="MINGGU" sheetId="7" r:id="rId7"/>
    <sheet name="Sheet9" sheetId="9" r:id="rId8"/>
    <sheet name="Sheet8" sheetId="8" r:id="rId9"/>
  </sheets>
  <calcPr calcId="124519"/>
  <oleSize ref="A2:K27"/>
</workbook>
</file>

<file path=xl/sharedStrings.xml><?xml version="1.0" encoding="utf-8"?>
<sst xmlns="http://schemas.openxmlformats.org/spreadsheetml/2006/main" count="474" uniqueCount="50">
  <si>
    <t>No</t>
  </si>
  <si>
    <t>Nama Perusahaan Bus</t>
  </si>
  <si>
    <t>Jam Berangkat</t>
  </si>
  <si>
    <t>PO. Roda Mas</t>
  </si>
  <si>
    <t>PO. Barinda</t>
  </si>
  <si>
    <t>PO. Boeing</t>
  </si>
  <si>
    <t>PO. Balada Kaltim</t>
  </si>
  <si>
    <t>PO. Lintas Raya</t>
  </si>
  <si>
    <t>PO. Samarinda Lestari</t>
  </si>
  <si>
    <t>PO. Meranti Etam</t>
  </si>
  <si>
    <t>PO. Bone Indah jaya</t>
  </si>
  <si>
    <t>PO. Pontiac Prima</t>
  </si>
  <si>
    <t>PO. Arafat</t>
  </si>
  <si>
    <t>PO. Jahe Raya</t>
  </si>
  <si>
    <t>PO. Pulau Indah Jaya</t>
  </si>
  <si>
    <t>PO. Mahakam Manuntung</t>
  </si>
  <si>
    <t>PO. Mahakam Express</t>
  </si>
  <si>
    <t>PO. Gelora</t>
  </si>
  <si>
    <t>PO. Sapuidi</t>
  </si>
  <si>
    <t>PO. Trans Kaltim</t>
  </si>
  <si>
    <t>PO. Trans Jaya</t>
  </si>
  <si>
    <t>PO. Cahaya Bone</t>
  </si>
  <si>
    <t>PO. Sapulidi</t>
  </si>
  <si>
    <t>Jam</t>
  </si>
  <si>
    <t>05:00 - 06:00</t>
  </si>
  <si>
    <t>06:00 - 07:00</t>
  </si>
  <si>
    <t>senin</t>
  </si>
  <si>
    <t>selasa</t>
  </si>
  <si>
    <t>rabu</t>
  </si>
  <si>
    <t>sabtu</t>
  </si>
  <si>
    <t>minggu</t>
  </si>
  <si>
    <t>07:00 - 08:00</t>
  </si>
  <si>
    <t>08:00 - 09:00</t>
  </si>
  <si>
    <t>10:00 - 11:00</t>
  </si>
  <si>
    <t>12:00 - 13:00</t>
  </si>
  <si>
    <t>14:00 - 15:00</t>
  </si>
  <si>
    <t>15:00 - 16:00</t>
  </si>
  <si>
    <t>16:00 - 17:00</t>
  </si>
  <si>
    <t>17:00 - 18:00</t>
  </si>
  <si>
    <t>18:00 - 19:00</t>
  </si>
  <si>
    <t>19:00 - 20:00</t>
  </si>
  <si>
    <t>09:00 - 10:00</t>
  </si>
  <si>
    <t>11:00 - 12:00</t>
  </si>
  <si>
    <t>13:00 - 14:00</t>
  </si>
  <si>
    <t>Selasa</t>
  </si>
  <si>
    <t>Senin</t>
  </si>
  <si>
    <t>Rabu</t>
  </si>
  <si>
    <t>Sabtu</t>
  </si>
  <si>
    <t>Minggu</t>
  </si>
  <si>
    <t>Rata-rata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</si>
</sst>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0.000"/>
  </numFmts>
  <fonts count="3"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0" fillId="0" borderId="0" xfId="0" applyNumberFormat="1"/>
    <xf numFmtId="0" fontId="1" fillId="2" borderId="5" xfId="0" applyFont="1" applyFill="1" applyBorder="1" applyAlignment="1">
      <alignment horizontal="justify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2" fontId="0" fillId="2" borderId="0" xfId="0" applyNumberFormat="1" applyFill="1"/>
    <xf numFmtId="164" fontId="0" fillId="0" borderId="0" xfId="0" applyNumberFormat="1"/>
    <xf numFmtId="164" fontId="1" fillId="0" borderId="5" xfId="0" applyNumberFormat="1" applyFont="1" applyBorder="1" applyAlignment="1">
      <alignment horizontal="center" vertical="top" wrapText="1"/>
    </xf>
    <xf numFmtId="164" fontId="1" fillId="2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justify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0" fillId="0" borderId="0" xfId="0" applyNumberFormat="1" applyFill="1"/>
    <xf numFmtId="164" fontId="1" fillId="0" borderId="5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justify" vertical="top" wrapText="1"/>
    </xf>
    <xf numFmtId="2" fontId="1" fillId="3" borderId="5" xfId="0" applyNumberFormat="1" applyFont="1" applyFill="1" applyBorder="1" applyAlignment="1">
      <alignment horizontal="center" vertical="top" wrapText="1"/>
    </xf>
    <xf numFmtId="2" fontId="0" fillId="3" borderId="0" xfId="0" applyNumberFormat="1" applyFill="1"/>
    <xf numFmtId="164" fontId="1" fillId="3" borderId="5" xfId="0" applyNumberFormat="1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justify" vertical="top" wrapText="1"/>
    </xf>
    <xf numFmtId="2" fontId="1" fillId="4" borderId="5" xfId="0" applyNumberFormat="1" applyFont="1" applyFill="1" applyBorder="1" applyAlignment="1">
      <alignment horizontal="center" vertical="top" wrapText="1"/>
    </xf>
    <xf numFmtId="2" fontId="0" fillId="4" borderId="0" xfId="0" applyNumberFormat="1" applyFill="1"/>
    <xf numFmtId="164" fontId="1" fillId="4" borderId="5" xfId="0" applyNumberFormat="1" applyFont="1" applyFill="1" applyBorder="1" applyAlignment="1">
      <alignment horizontal="center" vertical="top" wrapText="1"/>
    </xf>
    <xf numFmtId="2" fontId="1" fillId="5" borderId="5" xfId="0" applyNumberFormat="1" applyFont="1" applyFill="1" applyBorder="1" applyAlignment="1">
      <alignment horizontal="center" vertical="top" wrapText="1"/>
    </xf>
    <xf numFmtId="2" fontId="1" fillId="6" borderId="5" xfId="0" applyNumberFormat="1" applyFont="1" applyFill="1" applyBorder="1" applyAlignment="1">
      <alignment horizontal="center" vertical="top" wrapText="1"/>
    </xf>
    <xf numFmtId="2" fontId="1" fillId="5" borderId="6" xfId="0" applyNumberFormat="1" applyFont="1" applyFill="1" applyBorder="1" applyAlignment="1">
      <alignment horizontal="center" vertical="top" wrapText="1"/>
    </xf>
    <xf numFmtId="2" fontId="1" fillId="4" borderId="6" xfId="0" applyNumberFormat="1" applyFont="1" applyFill="1" applyBorder="1" applyAlignment="1">
      <alignment horizontal="center" vertical="top" wrapText="1"/>
    </xf>
    <xf numFmtId="2" fontId="1" fillId="5" borderId="7" xfId="0" applyNumberFormat="1" applyFont="1" applyFill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justify" vertical="top" wrapText="1"/>
    </xf>
    <xf numFmtId="2" fontId="1" fillId="5" borderId="8" xfId="0" applyNumberFormat="1" applyFont="1" applyFill="1" applyBorder="1" applyAlignment="1">
      <alignment horizontal="center" vertical="top" wrapText="1"/>
    </xf>
    <xf numFmtId="2" fontId="1" fillId="6" borderId="6" xfId="0" applyNumberFormat="1" applyFont="1" applyFill="1" applyBorder="1" applyAlignment="1">
      <alignment horizontal="center" vertical="top" wrapText="1"/>
    </xf>
    <xf numFmtId="2" fontId="1" fillId="5" borderId="9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2" fontId="1" fillId="4" borderId="7" xfId="0" applyNumberFormat="1" applyFont="1" applyFill="1" applyBorder="1" applyAlignment="1">
      <alignment horizontal="center" vertical="top" wrapText="1"/>
    </xf>
    <xf numFmtId="2" fontId="1" fillId="5" borderId="10" xfId="0" applyNumberFormat="1" applyFont="1" applyFill="1" applyBorder="1" applyAlignment="1">
      <alignment horizontal="center" vertical="top" wrapText="1"/>
    </xf>
    <xf numFmtId="2" fontId="1" fillId="3" borderId="7" xfId="0" applyNumberFormat="1" applyFont="1" applyFill="1" applyBorder="1" applyAlignment="1">
      <alignment horizontal="center" vertical="top" wrapText="1"/>
    </xf>
    <xf numFmtId="2" fontId="1" fillId="5" borderId="11" xfId="0" applyNumberFormat="1" applyFont="1" applyFill="1" applyBorder="1" applyAlignment="1">
      <alignment horizontal="center" vertical="top" wrapText="1"/>
    </xf>
    <xf numFmtId="2" fontId="1" fillId="7" borderId="5" xfId="0" applyNumberFormat="1" applyFont="1" applyFill="1" applyBorder="1" applyAlignment="1">
      <alignment horizontal="center" vertical="top" wrapText="1"/>
    </xf>
    <xf numFmtId="2" fontId="1" fillId="8" borderId="5" xfId="0" applyNumberFormat="1" applyFont="1" applyFill="1" applyBorder="1" applyAlignment="1">
      <alignment horizontal="center" vertical="top" wrapText="1"/>
    </xf>
    <xf numFmtId="2" fontId="1" fillId="8" borderId="7" xfId="0" applyNumberFormat="1" applyFont="1" applyFill="1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horizontal="center" vertical="top" wrapText="1"/>
    </xf>
    <xf numFmtId="2" fontId="1" fillId="3" borderId="6" xfId="0" applyNumberFormat="1" applyFont="1" applyFill="1" applyBorder="1" applyAlignment="1">
      <alignment horizontal="center" vertical="top" wrapText="1"/>
    </xf>
    <xf numFmtId="2" fontId="1" fillId="8" borderId="9" xfId="0" applyNumberFormat="1" applyFont="1" applyFill="1" applyBorder="1" applyAlignment="1">
      <alignment horizontal="center" vertical="top" wrapText="1"/>
    </xf>
    <xf numFmtId="2" fontId="1" fillId="3" borderId="12" xfId="0" applyNumberFormat="1" applyFont="1" applyFill="1" applyBorder="1" applyAlignment="1">
      <alignment horizontal="center" vertical="top" wrapText="1"/>
    </xf>
    <xf numFmtId="20" fontId="0" fillId="0" borderId="0" xfId="0" applyNumberFormat="1"/>
    <xf numFmtId="0" fontId="1" fillId="7" borderId="5" xfId="0" applyFont="1" applyFill="1" applyBorder="1" applyAlignment="1">
      <alignment horizontal="justify" vertical="top" wrapText="1"/>
    </xf>
    <xf numFmtId="2" fontId="0" fillId="7" borderId="0" xfId="0" applyNumberFormat="1" applyFill="1"/>
    <xf numFmtId="0" fontId="0" fillId="7" borderId="0" xfId="0" applyFill="1"/>
    <xf numFmtId="164" fontId="0" fillId="7" borderId="0" xfId="0" applyNumberFormat="1" applyFill="1"/>
    <xf numFmtId="164" fontId="1" fillId="7" borderId="5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165" fontId="0" fillId="0" borderId="0" xfId="0" applyNumberFormat="1"/>
    <xf numFmtId="0" fontId="1" fillId="0" borderId="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P48"/>
  <sheetViews>
    <sheetView topLeftCell="B13" workbookViewId="0">
      <selection activeCell="K34" sqref="K34"/>
    </sheetView>
  </sheetViews>
  <sheetFormatPr defaultRowHeight="12.75"/>
  <cols>
    <col min="6" max="13" width="9.140625" style="8"/>
    <col min="15" max="15" width="22.7109375" customWidth="1"/>
  </cols>
  <sheetData>
    <row r="4" spans="1:16" ht="13.5" customHeight="1">
      <c r="A4">
        <v>114.23730999999999</v>
      </c>
      <c r="B4">
        <v>33.15</v>
      </c>
      <c r="C4">
        <f>A4/B4</f>
        <v>3.4460726998491702</v>
      </c>
      <c r="E4" s="8">
        <v>0.15625</v>
      </c>
      <c r="F4" s="8">
        <v>0.36874999999999997</v>
      </c>
      <c r="G4" s="8">
        <f>E4+F4</f>
        <v>0.52499999999999991</v>
      </c>
      <c r="H4" s="8">
        <f>E4</f>
        <v>0.15625</v>
      </c>
      <c r="N4" t="s">
        <v>45</v>
      </c>
      <c r="O4" s="48" t="s">
        <v>19</v>
      </c>
      <c r="P4" s="40">
        <v>8.51</v>
      </c>
    </row>
    <row r="5" spans="1:16" ht="15">
      <c r="A5">
        <v>1.18205</v>
      </c>
      <c r="B5">
        <v>33.15</v>
      </c>
      <c r="C5">
        <f t="shared" ref="C5:C6" si="0">A5/B5</f>
        <v>3.5657616892911012E-2</v>
      </c>
      <c r="D5">
        <f>C5*60</f>
        <v>2.1394570135746607</v>
      </c>
      <c r="E5" s="8">
        <v>2.7777777777777779E-3</v>
      </c>
      <c r="F5" s="8">
        <v>0.36874999999999997</v>
      </c>
      <c r="G5" s="8">
        <f t="shared" ref="G5:G6" si="1">E5+F5</f>
        <v>0.37152777777777773</v>
      </c>
      <c r="H5" s="8">
        <f>E5</f>
        <v>2.7777777777777779E-3</v>
      </c>
      <c r="N5" t="s">
        <v>44</v>
      </c>
      <c r="O5" s="48" t="s">
        <v>3</v>
      </c>
      <c r="P5" s="40">
        <v>12.1</v>
      </c>
    </row>
    <row r="6" spans="1:16" ht="15">
      <c r="A6">
        <f>A4-A5</f>
        <v>113.05525999999999</v>
      </c>
      <c r="B6">
        <v>33.15</v>
      </c>
      <c r="C6">
        <f t="shared" si="0"/>
        <v>3.4104150829562592</v>
      </c>
      <c r="E6" s="8">
        <v>0.15347222222222223</v>
      </c>
      <c r="F6" s="8">
        <v>0.36874999999999997</v>
      </c>
      <c r="G6" s="8">
        <f t="shared" si="1"/>
        <v>0.52222222222222214</v>
      </c>
      <c r="N6" t="s">
        <v>46</v>
      </c>
      <c r="O6" s="48" t="s">
        <v>7</v>
      </c>
      <c r="P6" s="40">
        <v>13.38</v>
      </c>
    </row>
    <row r="7" spans="1:16" ht="15">
      <c r="E7" s="8"/>
      <c r="N7" t="s">
        <v>47</v>
      </c>
      <c r="O7" s="48" t="s">
        <v>8</v>
      </c>
      <c r="P7" s="40">
        <v>17.36</v>
      </c>
    </row>
    <row r="8" spans="1:16" ht="15">
      <c r="E8" s="8"/>
      <c r="N8" t="s">
        <v>48</v>
      </c>
      <c r="O8" s="48" t="s">
        <v>6</v>
      </c>
      <c r="P8" s="40">
        <v>18.36</v>
      </c>
    </row>
    <row r="9" spans="1:16" ht="15">
      <c r="A9">
        <v>114.23730999999999</v>
      </c>
      <c r="B9">
        <v>33.340000000000003</v>
      </c>
      <c r="C9">
        <f>A9/B9</f>
        <v>3.4264340131973601</v>
      </c>
      <c r="E9" s="8">
        <v>0.15486111111111112</v>
      </c>
      <c r="F9" s="8">
        <v>0.50694444444444442</v>
      </c>
      <c r="G9" s="8">
        <f>E9+F9</f>
        <v>0.66180555555555554</v>
      </c>
      <c r="H9" s="8">
        <f>E9</f>
        <v>0.15486111111111112</v>
      </c>
      <c r="N9" t="s">
        <v>45</v>
      </c>
      <c r="O9" s="48" t="s">
        <v>13</v>
      </c>
      <c r="P9" s="40">
        <v>16.559999999999999</v>
      </c>
    </row>
    <row r="10" spans="1:16">
      <c r="A10">
        <v>1.18205</v>
      </c>
      <c r="B10">
        <v>33.340000000000003</v>
      </c>
      <c r="C10">
        <f t="shared" ref="C10:C11" si="2">A10/B10</f>
        <v>3.5454409118176364E-2</v>
      </c>
      <c r="D10">
        <f>C10*60</f>
        <v>2.127264547090582</v>
      </c>
      <c r="E10" s="8">
        <v>2.7777777777777779E-3</v>
      </c>
      <c r="F10" s="8">
        <v>0.50694444444444442</v>
      </c>
      <c r="G10" s="8">
        <f t="shared" ref="G10:G11" si="3">E10+F10</f>
        <v>0.50972222222222219</v>
      </c>
      <c r="H10" s="8">
        <f>E10</f>
        <v>2.7777777777777779E-3</v>
      </c>
    </row>
    <row r="11" spans="1:16">
      <c r="A11">
        <f>A9-A10</f>
        <v>113.05525999999999</v>
      </c>
      <c r="B11">
        <v>33.340000000000003</v>
      </c>
      <c r="C11">
        <f t="shared" si="2"/>
        <v>3.3909796040791833</v>
      </c>
      <c r="E11" s="8">
        <v>0.15208333333333332</v>
      </c>
      <c r="F11" s="8">
        <v>0.50694444444444442</v>
      </c>
      <c r="G11" s="8">
        <f t="shared" si="3"/>
        <v>0.65902777777777777</v>
      </c>
    </row>
    <row r="12" spans="1:16">
      <c r="E12" s="8"/>
    </row>
    <row r="13" spans="1:16">
      <c r="E13" s="8"/>
    </row>
    <row r="14" spans="1:16">
      <c r="A14">
        <v>114.23730999999999</v>
      </c>
      <c r="B14">
        <v>35.159999999999997</v>
      </c>
      <c r="C14">
        <f>A14/B14</f>
        <v>3.2490702502844142</v>
      </c>
      <c r="E14" s="8">
        <v>0.1423611111111111</v>
      </c>
      <c r="F14" s="8">
        <v>0.56805555555555554</v>
      </c>
      <c r="G14" s="8">
        <f>E14+F14</f>
        <v>0.7104166666666667</v>
      </c>
      <c r="H14" s="8">
        <f>E14</f>
        <v>0.1423611111111111</v>
      </c>
    </row>
    <row r="15" spans="1:16">
      <c r="A15">
        <v>1.18205</v>
      </c>
      <c r="B15">
        <v>35.159999999999997</v>
      </c>
      <c r="C15">
        <f t="shared" ref="C15:C16" si="4">A15/B15</f>
        <v>3.3619169510807741E-2</v>
      </c>
      <c r="D15">
        <f>C15*60</f>
        <v>2.0171501706484642</v>
      </c>
      <c r="E15" s="8">
        <v>2.0833333333333333E-3</v>
      </c>
      <c r="F15" s="8">
        <v>0.56805555555555554</v>
      </c>
      <c r="G15" s="8">
        <f t="shared" ref="G15:G16" si="5">E15+F15</f>
        <v>0.57013888888888886</v>
      </c>
      <c r="H15" s="8">
        <f>E15</f>
        <v>2.0833333333333333E-3</v>
      </c>
    </row>
    <row r="16" spans="1:16">
      <c r="A16">
        <f>A14-A15</f>
        <v>113.05525999999999</v>
      </c>
      <c r="B16">
        <v>35.159999999999997</v>
      </c>
      <c r="C16">
        <f t="shared" si="4"/>
        <v>3.2154510807736063</v>
      </c>
      <c r="E16" s="8">
        <v>0.14027777777777778</v>
      </c>
      <c r="F16" s="8">
        <v>0.56805555555555554</v>
      </c>
      <c r="G16" s="8">
        <f t="shared" si="5"/>
        <v>0.70833333333333326</v>
      </c>
    </row>
    <row r="17" spans="1:8">
      <c r="E17" s="8"/>
    </row>
    <row r="18" spans="1:8">
      <c r="E18" s="8"/>
    </row>
    <row r="19" spans="1:8">
      <c r="E19" s="8"/>
    </row>
    <row r="20" spans="1:8">
      <c r="A20">
        <v>114.23730999999999</v>
      </c>
      <c r="B20">
        <v>33.200000000000003</v>
      </c>
      <c r="C20">
        <f>A20/B20</f>
        <v>3.4408828313253008</v>
      </c>
      <c r="E20" s="8">
        <v>0.15555555555555556</v>
      </c>
      <c r="F20" s="8">
        <v>0.73333333333333339</v>
      </c>
      <c r="G20" s="8">
        <f>E20+F20</f>
        <v>0.88888888888888895</v>
      </c>
      <c r="H20" s="8">
        <f>E20</f>
        <v>0.15555555555555556</v>
      </c>
    </row>
    <row r="21" spans="1:8">
      <c r="A21">
        <v>1.18205</v>
      </c>
      <c r="B21">
        <v>33.200000000000003</v>
      </c>
      <c r="C21">
        <f t="shared" ref="C21:C22" si="6">A21/B21</f>
        <v>3.5603915662650601E-2</v>
      </c>
      <c r="D21">
        <f>C21*60</f>
        <v>2.1362349397590359</v>
      </c>
      <c r="E21" s="8">
        <v>2.7777777777777779E-3</v>
      </c>
      <c r="F21" s="8">
        <v>0.73333333333333339</v>
      </c>
      <c r="G21" s="8">
        <f t="shared" ref="G21:G22" si="7">E21+F21</f>
        <v>0.73611111111111116</v>
      </c>
      <c r="H21" s="8">
        <f>E21</f>
        <v>2.7777777777777779E-3</v>
      </c>
    </row>
    <row r="22" spans="1:8">
      <c r="A22">
        <f>A20-A21</f>
        <v>113.05525999999999</v>
      </c>
      <c r="B22">
        <v>33.200000000000003</v>
      </c>
      <c r="C22">
        <f t="shared" si="6"/>
        <v>3.4052789156626502</v>
      </c>
      <c r="E22" s="8">
        <v>0.15347222222222223</v>
      </c>
      <c r="F22" s="8">
        <v>0.73333333333333339</v>
      </c>
      <c r="G22" s="8">
        <f t="shared" si="7"/>
        <v>0.88680555555555562</v>
      </c>
    </row>
    <row r="23" spans="1:8">
      <c r="E23" s="8"/>
    </row>
    <row r="24" spans="1:8">
      <c r="E24" s="8"/>
    </row>
    <row r="25" spans="1:8">
      <c r="E25" s="8"/>
    </row>
    <row r="26" spans="1:8">
      <c r="A26">
        <v>114.23730999999999</v>
      </c>
      <c r="B26">
        <v>32.4</v>
      </c>
      <c r="C26">
        <f>A26/B26</f>
        <v>3.5258429012345678</v>
      </c>
      <c r="E26" s="8">
        <v>0.16180555555555556</v>
      </c>
      <c r="F26" s="8">
        <v>0.77500000000000002</v>
      </c>
      <c r="G26" s="8">
        <f>E26+F26</f>
        <v>0.93680555555555556</v>
      </c>
      <c r="H26" s="8">
        <f>E26</f>
        <v>0.16180555555555556</v>
      </c>
    </row>
    <row r="27" spans="1:8">
      <c r="A27">
        <v>1.18205</v>
      </c>
      <c r="B27">
        <v>32.4</v>
      </c>
      <c r="C27">
        <f t="shared" ref="C27:C28" si="8">A27/B27</f>
        <v>3.6483024691358029E-2</v>
      </c>
      <c r="D27">
        <f>C27*60</f>
        <v>2.1889814814814819</v>
      </c>
      <c r="E27" s="8">
        <v>2.7777777777777779E-3</v>
      </c>
      <c r="F27" s="8">
        <v>0.77500000000000002</v>
      </c>
      <c r="G27" s="8">
        <f t="shared" ref="G27:G28" si="9">E27+F27</f>
        <v>0.77777777777777779</v>
      </c>
      <c r="H27" s="8">
        <f>E27</f>
        <v>2.7777777777777779E-3</v>
      </c>
    </row>
    <row r="28" spans="1:8">
      <c r="A28">
        <f>A26-A27</f>
        <v>113.05525999999999</v>
      </c>
      <c r="B28">
        <v>32.4</v>
      </c>
      <c r="C28">
        <f t="shared" si="8"/>
        <v>3.4893598765432099</v>
      </c>
      <c r="E28" s="8">
        <v>0.15902777777777777</v>
      </c>
      <c r="F28" s="8">
        <v>0.77500000000000002</v>
      </c>
      <c r="G28" s="8">
        <f t="shared" si="9"/>
        <v>0.93402777777777779</v>
      </c>
    </row>
    <row r="32" spans="1:8">
      <c r="A32">
        <v>114.23730999999999</v>
      </c>
      <c r="B32">
        <v>34.590000000000003</v>
      </c>
      <c r="C32">
        <f>A32/B32</f>
        <v>3.3026108701936971</v>
      </c>
      <c r="E32" s="47">
        <v>0.14583333333333334</v>
      </c>
      <c r="F32" s="8">
        <v>0.7055555555555556</v>
      </c>
      <c r="G32" s="8">
        <f>E32+F32</f>
        <v>0.85138888888888897</v>
      </c>
      <c r="H32" s="8">
        <f>E32</f>
        <v>0.14583333333333334</v>
      </c>
    </row>
    <row r="33" spans="1:10">
      <c r="A33">
        <v>1.18205</v>
      </c>
      <c r="B33">
        <v>34.590000000000003</v>
      </c>
      <c r="C33">
        <f t="shared" ref="C33:C34" si="10">A33/B33</f>
        <v>3.4173171436831455E-2</v>
      </c>
      <c r="D33">
        <f>C33*60</f>
        <v>2.0503902862098875</v>
      </c>
      <c r="E33" s="47">
        <v>2.0833333333333333E-3</v>
      </c>
      <c r="F33" s="8">
        <v>0.7055555555555556</v>
      </c>
      <c r="G33" s="8">
        <f t="shared" ref="G33:G34" si="11">E33+F33</f>
        <v>0.70763888888888893</v>
      </c>
      <c r="H33" s="8">
        <f>E33</f>
        <v>2.0833333333333333E-3</v>
      </c>
    </row>
    <row r="34" spans="1:10">
      <c r="A34">
        <f>A32-A33</f>
        <v>113.05525999999999</v>
      </c>
      <c r="B34">
        <v>34.590000000000003</v>
      </c>
      <c r="C34">
        <f t="shared" si="10"/>
        <v>3.2684376987568657</v>
      </c>
      <c r="E34" s="47">
        <v>0.14375000000000002</v>
      </c>
      <c r="F34" s="8">
        <v>0.7055555555555556</v>
      </c>
      <c r="G34" s="8">
        <f t="shared" si="11"/>
        <v>0.84930555555555565</v>
      </c>
    </row>
    <row r="35" spans="1:10">
      <c r="E35" s="47"/>
    </row>
    <row r="36" spans="1:10">
      <c r="E36" s="47"/>
      <c r="G36" s="8" t="s">
        <v>49</v>
      </c>
      <c r="H36" s="8">
        <f>(H4+H9+H14+H20+H26+H32)/6</f>
        <v>0.15277777777777776</v>
      </c>
    </row>
    <row r="37" spans="1:10">
      <c r="E37" s="47"/>
      <c r="H37" s="8">
        <f>(H5+H10+H15+H21+H27+H33)/6</f>
        <v>2.5462962962962965E-3</v>
      </c>
    </row>
    <row r="40" spans="1:10" ht="13.5" thickBot="1"/>
    <row r="41" spans="1:10" ht="15.75" thickBot="1">
      <c r="B41" s="53">
        <v>54</v>
      </c>
      <c r="C41" s="54">
        <v>28</v>
      </c>
      <c r="D41" s="54">
        <v>11</v>
      </c>
      <c r="E41">
        <f>SUM(C41:D41)</f>
        <v>39</v>
      </c>
      <c r="F41" s="53">
        <v>42</v>
      </c>
      <c r="H41" s="57">
        <f>(F41/B41)*100</f>
        <v>77.777777777777786</v>
      </c>
      <c r="I41" s="57">
        <f>(C41/B41)*100</f>
        <v>51.851851851851848</v>
      </c>
      <c r="J41" s="57">
        <f>(D41/B41)*100</f>
        <v>20.37037037037037</v>
      </c>
    </row>
    <row r="42" spans="1:10" ht="15.75" thickBot="1">
      <c r="B42" s="55">
        <v>54</v>
      </c>
      <c r="C42" s="56">
        <v>26</v>
      </c>
      <c r="D42" s="56">
        <v>9</v>
      </c>
      <c r="E42">
        <f t="shared" ref="E42:E46" si="12">SUM(C42:D42)</f>
        <v>35</v>
      </c>
      <c r="F42" s="55">
        <v>38</v>
      </c>
      <c r="H42" s="57">
        <f t="shared" ref="H42:H47" si="13">(F42/B42)*100</f>
        <v>70.370370370370367</v>
      </c>
      <c r="I42" s="57">
        <f t="shared" ref="I42:I47" si="14">(C42/B42)*100</f>
        <v>48.148148148148145</v>
      </c>
      <c r="J42" s="57">
        <f t="shared" ref="J42:J47" si="15">(D42/B42)*100</f>
        <v>16.666666666666664</v>
      </c>
    </row>
    <row r="43" spans="1:10" ht="15.75" thickBot="1">
      <c r="B43" s="55">
        <v>54</v>
      </c>
      <c r="C43" s="56">
        <v>25</v>
      </c>
      <c r="D43" s="56">
        <v>10</v>
      </c>
      <c r="E43">
        <f t="shared" si="12"/>
        <v>35</v>
      </c>
      <c r="F43" s="55">
        <v>40</v>
      </c>
      <c r="H43" s="57">
        <f t="shared" si="13"/>
        <v>74.074074074074076</v>
      </c>
      <c r="I43" s="57">
        <f t="shared" si="14"/>
        <v>46.296296296296298</v>
      </c>
      <c r="J43" s="57">
        <f t="shared" si="15"/>
        <v>18.518518518518519</v>
      </c>
    </row>
    <row r="44" spans="1:10" ht="15.75" thickBot="1">
      <c r="B44" s="55">
        <v>54</v>
      </c>
      <c r="C44" s="56">
        <v>24</v>
      </c>
      <c r="D44" s="56">
        <v>25</v>
      </c>
      <c r="E44">
        <f t="shared" si="12"/>
        <v>49</v>
      </c>
      <c r="F44" s="55">
        <v>51</v>
      </c>
      <c r="H44" s="57">
        <f t="shared" si="13"/>
        <v>94.444444444444443</v>
      </c>
      <c r="I44" s="57">
        <f t="shared" si="14"/>
        <v>44.444444444444443</v>
      </c>
      <c r="J44" s="57">
        <f t="shared" si="15"/>
        <v>46.296296296296298</v>
      </c>
    </row>
    <row r="45" spans="1:10" ht="15.75" thickBot="1">
      <c r="B45" s="55">
        <v>54</v>
      </c>
      <c r="C45" s="56">
        <v>26</v>
      </c>
      <c r="D45" s="56">
        <v>18</v>
      </c>
      <c r="E45">
        <f t="shared" si="12"/>
        <v>44</v>
      </c>
      <c r="F45" s="55">
        <v>45</v>
      </c>
      <c r="H45" s="57">
        <f t="shared" si="13"/>
        <v>83.333333333333343</v>
      </c>
      <c r="I45" s="57">
        <f t="shared" si="14"/>
        <v>48.148148148148145</v>
      </c>
      <c r="J45" s="57">
        <f t="shared" si="15"/>
        <v>33.333333333333329</v>
      </c>
    </row>
    <row r="46" spans="1:10" ht="15.75" thickBot="1">
      <c r="B46" s="55">
        <v>54</v>
      </c>
      <c r="C46" s="56">
        <v>30</v>
      </c>
      <c r="D46" s="56">
        <v>14</v>
      </c>
      <c r="E46">
        <f t="shared" si="12"/>
        <v>44</v>
      </c>
      <c r="F46" s="55">
        <v>47</v>
      </c>
      <c r="H46" s="57">
        <f t="shared" si="13"/>
        <v>87.037037037037038</v>
      </c>
      <c r="I46" s="57">
        <f t="shared" si="14"/>
        <v>55.555555555555557</v>
      </c>
      <c r="J46" s="57">
        <f t="shared" si="15"/>
        <v>25.925925925925924</v>
      </c>
    </row>
    <row r="47" spans="1:10">
      <c r="B47">
        <f>SUM(B41:B46)</f>
        <v>324</v>
      </c>
      <c r="C47">
        <f>SUM(C41:C46)</f>
        <v>159</v>
      </c>
      <c r="D47">
        <f>SUM(D41:D46)</f>
        <v>87</v>
      </c>
      <c r="F47">
        <f>SUM(F41:F46)</f>
        <v>263</v>
      </c>
      <c r="H47" s="57">
        <f t="shared" si="13"/>
        <v>81.172839506172849</v>
      </c>
      <c r="I47" s="57">
        <f t="shared" si="14"/>
        <v>49.074074074074076</v>
      </c>
      <c r="J47" s="57">
        <f t="shared" si="15"/>
        <v>26.851851851851855</v>
      </c>
    </row>
    <row r="48" spans="1:10">
      <c r="B48">
        <f>B47/6</f>
        <v>54</v>
      </c>
      <c r="C48">
        <f>C47/6</f>
        <v>26.5</v>
      </c>
      <c r="D48">
        <f>D47/6</f>
        <v>14.5</v>
      </c>
      <c r="F48">
        <f>F47/6</f>
        <v>43.833333333333336</v>
      </c>
      <c r="H48" s="57">
        <f>(F48/B48)*100</f>
        <v>81.172839506172849</v>
      </c>
      <c r="I48" s="57">
        <f>(C48/B48)*100</f>
        <v>49.074074074074076</v>
      </c>
      <c r="J48" s="57">
        <f t="shared" ref="J48" si="16">(D48/B48)*100</f>
        <v>26.851851851851855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P108"/>
  <sheetViews>
    <sheetView topLeftCell="A7" workbookViewId="0">
      <selection activeCell="G26" sqref="G26"/>
    </sheetView>
  </sheetViews>
  <sheetFormatPr defaultRowHeight="12.75"/>
  <cols>
    <col min="1" max="1" width="4.85546875" customWidth="1"/>
    <col min="2" max="2" width="27.85546875" customWidth="1"/>
  </cols>
  <sheetData>
    <row r="3" spans="1:15" ht="19.5" customHeight="1">
      <c r="A3" s="1" t="s">
        <v>0</v>
      </c>
      <c r="B3" s="1" t="s">
        <v>1</v>
      </c>
      <c r="C3" s="58" t="s">
        <v>2</v>
      </c>
      <c r="D3" s="58"/>
      <c r="E3" s="58"/>
      <c r="F3" s="58"/>
      <c r="G3" s="58"/>
      <c r="H3" s="58"/>
      <c r="I3" s="58"/>
      <c r="J3" s="58"/>
      <c r="K3" s="58"/>
    </row>
    <row r="4" spans="1:15" ht="15.75" customHeight="1">
      <c r="A4" s="1">
        <v>1</v>
      </c>
      <c r="B4" s="2" t="s">
        <v>3</v>
      </c>
      <c r="C4" s="3">
        <v>5.39</v>
      </c>
      <c r="D4" s="3"/>
      <c r="E4" s="3">
        <v>12.1</v>
      </c>
      <c r="F4" s="3"/>
      <c r="G4" s="3"/>
      <c r="H4" s="3">
        <v>15.39</v>
      </c>
      <c r="I4" s="3"/>
      <c r="J4" s="3"/>
      <c r="K4" s="3"/>
      <c r="N4">
        <f>C5-C4</f>
        <v>0.12000000000000011</v>
      </c>
    </row>
    <row r="5" spans="1:15" ht="15.75" customHeight="1">
      <c r="A5" s="1">
        <v>2</v>
      </c>
      <c r="B5" s="2" t="s">
        <v>4</v>
      </c>
      <c r="C5" s="6">
        <v>5.51</v>
      </c>
      <c r="D5" s="3">
        <v>9.14</v>
      </c>
      <c r="E5" s="3">
        <v>12.21</v>
      </c>
      <c r="F5" s="3"/>
      <c r="G5" s="3"/>
      <c r="H5" s="3"/>
      <c r="I5" s="3">
        <v>17.059999999999999</v>
      </c>
      <c r="J5" s="3"/>
      <c r="K5" s="3"/>
      <c r="N5">
        <f>C6-C5</f>
        <v>0.52000000000000046</v>
      </c>
      <c r="O5" s="4">
        <f>D6-D5</f>
        <v>0.10999999999999943</v>
      </c>
    </row>
    <row r="6" spans="1:15" ht="15.75" customHeight="1">
      <c r="A6" s="1">
        <v>3</v>
      </c>
      <c r="B6" s="2" t="s">
        <v>5</v>
      </c>
      <c r="C6" s="3">
        <v>6.03</v>
      </c>
      <c r="D6" s="3">
        <v>9.25</v>
      </c>
      <c r="E6" s="3">
        <v>12.32</v>
      </c>
      <c r="F6" s="3"/>
      <c r="G6" s="3"/>
      <c r="H6" s="3"/>
      <c r="I6" s="3">
        <v>17.16</v>
      </c>
      <c r="J6" s="3"/>
      <c r="K6" s="3"/>
      <c r="N6">
        <f>C6-C5</f>
        <v>0.52000000000000046</v>
      </c>
    </row>
    <row r="7" spans="1:15" ht="15.75" customHeight="1">
      <c r="A7" s="1">
        <v>4</v>
      </c>
      <c r="B7" s="2" t="s">
        <v>6</v>
      </c>
      <c r="C7" s="3">
        <v>6.15</v>
      </c>
      <c r="D7" s="3"/>
      <c r="E7" s="3">
        <v>12.43</v>
      </c>
      <c r="F7" s="3"/>
      <c r="G7" s="3"/>
      <c r="H7" s="3"/>
      <c r="I7" s="3"/>
      <c r="J7" s="3">
        <v>18.36</v>
      </c>
      <c r="K7" s="3"/>
      <c r="N7">
        <f>C7-C6</f>
        <v>0.12000000000000011</v>
      </c>
    </row>
    <row r="8" spans="1:15" ht="15.75" customHeight="1">
      <c r="A8" s="1">
        <v>5</v>
      </c>
      <c r="B8" s="2" t="s">
        <v>7</v>
      </c>
      <c r="C8" s="3"/>
      <c r="D8" s="3">
        <v>9.36</v>
      </c>
      <c r="E8" s="3"/>
      <c r="F8" s="3">
        <v>13.38</v>
      </c>
      <c r="G8" s="3"/>
      <c r="H8" s="3"/>
      <c r="I8" s="3"/>
      <c r="J8" s="3"/>
      <c r="K8" s="6">
        <v>19.559999999999999</v>
      </c>
      <c r="O8">
        <f>D8-D6</f>
        <v>0.10999999999999943</v>
      </c>
    </row>
    <row r="9" spans="1:15" ht="15.75" customHeight="1">
      <c r="A9" s="1">
        <v>6</v>
      </c>
      <c r="B9" s="2" t="s">
        <v>8</v>
      </c>
      <c r="C9" s="3">
        <v>6.27</v>
      </c>
      <c r="D9" s="3">
        <v>9.4700000000000006</v>
      </c>
      <c r="E9" s="6">
        <v>12.54</v>
      </c>
      <c r="F9" s="3"/>
      <c r="G9" s="3"/>
      <c r="H9" s="3"/>
      <c r="I9" s="3">
        <v>17.36</v>
      </c>
      <c r="J9" s="3"/>
      <c r="K9" s="3"/>
      <c r="N9">
        <f>C9-C7</f>
        <v>0.11999999999999922</v>
      </c>
      <c r="O9">
        <f>D9-D8</f>
        <v>0.11000000000000121</v>
      </c>
    </row>
    <row r="10" spans="1:15" ht="15.75" customHeight="1">
      <c r="A10" s="1">
        <v>7</v>
      </c>
      <c r="B10" s="2" t="s">
        <v>9</v>
      </c>
      <c r="C10" s="3">
        <v>6.39</v>
      </c>
      <c r="D10" s="6">
        <v>9.58</v>
      </c>
      <c r="E10" s="3">
        <v>13.05</v>
      </c>
      <c r="F10" s="3"/>
      <c r="G10" s="3"/>
      <c r="H10" s="3"/>
      <c r="I10" s="3">
        <v>17.46</v>
      </c>
      <c r="J10" s="3"/>
      <c r="K10" s="3"/>
      <c r="N10">
        <f>C10-C9</f>
        <v>0.12000000000000011</v>
      </c>
      <c r="O10">
        <f t="shared" ref="O10:O13" si="0">D10-D9</f>
        <v>0.10999999999999943</v>
      </c>
    </row>
    <row r="11" spans="1:15" ht="15.75" customHeight="1">
      <c r="A11" s="1">
        <v>8</v>
      </c>
      <c r="B11" s="2" t="s">
        <v>10</v>
      </c>
      <c r="C11" s="3">
        <v>6.51</v>
      </c>
      <c r="D11" s="3">
        <v>10.09</v>
      </c>
      <c r="E11" s="3">
        <v>13.16</v>
      </c>
      <c r="F11" s="3"/>
      <c r="G11" s="3"/>
      <c r="H11" s="3"/>
      <c r="I11" s="6">
        <v>17.559999999999999</v>
      </c>
      <c r="J11" s="3"/>
      <c r="K11" s="3"/>
      <c r="N11">
        <f t="shared" ref="N11:O22" si="1">C11-C10</f>
        <v>0.12000000000000011</v>
      </c>
      <c r="O11">
        <f t="shared" si="0"/>
        <v>0.50999999999999979</v>
      </c>
    </row>
    <row r="12" spans="1:15" ht="15.75" customHeight="1">
      <c r="A12" s="1">
        <v>9</v>
      </c>
      <c r="B12" s="2" t="s">
        <v>6</v>
      </c>
      <c r="C12" s="3">
        <v>7.03</v>
      </c>
      <c r="D12" s="3">
        <v>10.199999999999999</v>
      </c>
      <c r="E12" s="3">
        <v>13.27</v>
      </c>
      <c r="F12" s="3"/>
      <c r="G12" s="3"/>
      <c r="H12" s="3"/>
      <c r="I12" s="3">
        <v>18.059999999999999</v>
      </c>
      <c r="J12" s="3"/>
      <c r="K12" s="3"/>
      <c r="N12">
        <f t="shared" si="1"/>
        <v>0.52000000000000046</v>
      </c>
      <c r="O12">
        <f t="shared" si="0"/>
        <v>0.10999999999999943</v>
      </c>
    </row>
    <row r="13" spans="1:15" ht="15.75" customHeight="1">
      <c r="A13" s="1">
        <v>10</v>
      </c>
      <c r="B13" s="2" t="s">
        <v>11</v>
      </c>
      <c r="C13" s="3">
        <v>7.15</v>
      </c>
      <c r="D13" s="3">
        <v>10.31</v>
      </c>
      <c r="E13" s="3"/>
      <c r="F13" s="3"/>
      <c r="G13" s="3"/>
      <c r="H13" s="3"/>
      <c r="I13" s="3">
        <v>18.16</v>
      </c>
      <c r="J13" s="3"/>
      <c r="K13" s="3"/>
      <c r="N13">
        <f t="shared" si="1"/>
        <v>0.12000000000000011</v>
      </c>
      <c r="O13">
        <f t="shared" si="0"/>
        <v>0.11000000000000121</v>
      </c>
    </row>
    <row r="14" spans="1:15" ht="15.75" customHeight="1">
      <c r="A14" s="1">
        <v>11</v>
      </c>
      <c r="B14" s="2" t="s">
        <v>12</v>
      </c>
      <c r="C14" s="3">
        <v>7.27</v>
      </c>
      <c r="D14" s="3">
        <v>10.42</v>
      </c>
      <c r="E14" s="3"/>
      <c r="F14" s="6">
        <v>13.49</v>
      </c>
      <c r="G14" s="3"/>
      <c r="H14" s="3">
        <v>15.28</v>
      </c>
      <c r="I14" s="3">
        <v>18.260000000000002</v>
      </c>
      <c r="J14" s="3"/>
      <c r="K14" s="3"/>
      <c r="N14">
        <f t="shared" si="1"/>
        <v>0.11999999999999922</v>
      </c>
      <c r="O14" s="4">
        <f>D14-D13</f>
        <v>0.10999999999999943</v>
      </c>
    </row>
    <row r="15" spans="1:15" ht="15.75" customHeight="1">
      <c r="A15" s="1">
        <v>12</v>
      </c>
      <c r="B15" s="2" t="s">
        <v>13</v>
      </c>
      <c r="C15" s="3">
        <v>7.39</v>
      </c>
      <c r="D15" s="3"/>
      <c r="E15" s="3"/>
      <c r="F15" s="3">
        <v>14</v>
      </c>
      <c r="G15" s="3"/>
      <c r="H15" s="6">
        <v>16.559999999999999</v>
      </c>
      <c r="I15" s="3"/>
      <c r="J15" s="3"/>
      <c r="K15" s="3"/>
      <c r="N15">
        <f t="shared" si="1"/>
        <v>0.12000000000000011</v>
      </c>
    </row>
    <row r="16" spans="1:15" ht="15.75" customHeight="1">
      <c r="A16" s="1">
        <v>13</v>
      </c>
      <c r="B16" s="2" t="s">
        <v>14</v>
      </c>
      <c r="C16" s="6">
        <v>7.51</v>
      </c>
      <c r="D16" s="6">
        <v>10.53</v>
      </c>
      <c r="E16" s="3"/>
      <c r="F16" s="3">
        <v>14.11</v>
      </c>
      <c r="G16" s="3"/>
      <c r="H16" s="6">
        <v>15.5</v>
      </c>
      <c r="I16" s="3"/>
      <c r="J16" s="3">
        <v>18.46</v>
      </c>
      <c r="K16" s="3"/>
      <c r="N16">
        <f t="shared" si="1"/>
        <v>0.12000000000000011</v>
      </c>
      <c r="O16" s="4">
        <f>D16-D14</f>
        <v>0.10999999999999943</v>
      </c>
    </row>
    <row r="17" spans="1:16" ht="15.75" customHeight="1">
      <c r="A17" s="1">
        <v>14</v>
      </c>
      <c r="B17" s="2" t="s">
        <v>15</v>
      </c>
      <c r="C17" s="3">
        <v>8.0299999999999994</v>
      </c>
      <c r="D17" s="3">
        <v>11.04</v>
      </c>
      <c r="E17" s="3"/>
      <c r="F17" s="3"/>
      <c r="G17" s="3"/>
      <c r="H17" s="3">
        <v>16.010000000000002</v>
      </c>
      <c r="I17" s="3"/>
      <c r="J17" s="6">
        <v>18.559999999999999</v>
      </c>
      <c r="K17" s="3"/>
      <c r="N17">
        <f t="shared" si="1"/>
        <v>0.51999999999999957</v>
      </c>
      <c r="O17" s="4">
        <f>D17-D16</f>
        <v>0.50999999999999979</v>
      </c>
    </row>
    <row r="18" spans="1:16" ht="15.75" customHeight="1">
      <c r="A18" s="1">
        <v>15</v>
      </c>
      <c r="B18" s="2" t="s">
        <v>16</v>
      </c>
      <c r="C18" s="6">
        <v>8.15</v>
      </c>
      <c r="D18" s="3">
        <v>11.15</v>
      </c>
      <c r="E18" s="3"/>
      <c r="F18" s="3"/>
      <c r="G18" s="3">
        <v>14.33</v>
      </c>
      <c r="H18" s="3">
        <v>16.12</v>
      </c>
      <c r="I18" s="3"/>
      <c r="J18" s="3">
        <v>19.059999999999999</v>
      </c>
      <c r="K18" s="3"/>
      <c r="N18">
        <f t="shared" si="1"/>
        <v>0.12000000000000099</v>
      </c>
      <c r="O18">
        <f t="shared" si="1"/>
        <v>0.11000000000000121</v>
      </c>
    </row>
    <row r="19" spans="1:16" ht="15.75" customHeight="1">
      <c r="A19" s="1">
        <v>16</v>
      </c>
      <c r="B19" s="2" t="s">
        <v>17</v>
      </c>
      <c r="C19" s="3">
        <v>8.27</v>
      </c>
      <c r="D19" s="3">
        <v>11.26</v>
      </c>
      <c r="E19" s="3"/>
      <c r="F19" s="3"/>
      <c r="G19" s="3">
        <v>14.44</v>
      </c>
      <c r="H19" s="3">
        <v>16.23</v>
      </c>
      <c r="I19" s="3"/>
      <c r="J19" s="3">
        <v>19.16</v>
      </c>
      <c r="K19" s="3"/>
      <c r="N19">
        <f t="shared" si="1"/>
        <v>0.11999999999999922</v>
      </c>
      <c r="O19">
        <f t="shared" si="1"/>
        <v>0.10999999999999943</v>
      </c>
    </row>
    <row r="20" spans="1:16" ht="15.75" customHeight="1">
      <c r="A20" s="1">
        <v>17</v>
      </c>
      <c r="B20" s="2" t="s">
        <v>18</v>
      </c>
      <c r="C20" s="3">
        <v>8.39</v>
      </c>
      <c r="D20" s="3">
        <v>11.37</v>
      </c>
      <c r="E20" s="3"/>
      <c r="F20" s="3"/>
      <c r="G20" s="6">
        <v>14.55</v>
      </c>
      <c r="H20" s="3">
        <v>16.34</v>
      </c>
      <c r="I20" s="3"/>
      <c r="J20" s="3">
        <v>19.260000000000002</v>
      </c>
      <c r="K20" s="3"/>
      <c r="N20">
        <f t="shared" si="1"/>
        <v>0.12000000000000099</v>
      </c>
      <c r="O20">
        <f t="shared" si="1"/>
        <v>0.10999999999999943</v>
      </c>
    </row>
    <row r="21" spans="1:16" ht="15.75" customHeight="1">
      <c r="A21" s="1">
        <v>18</v>
      </c>
      <c r="B21" s="2" t="s">
        <v>19</v>
      </c>
      <c r="C21" s="3">
        <v>8.51</v>
      </c>
      <c r="D21" s="3">
        <v>11.48</v>
      </c>
      <c r="E21" s="3"/>
      <c r="F21" s="3"/>
      <c r="G21" s="3">
        <v>15.06</v>
      </c>
      <c r="H21" s="3">
        <v>16.45</v>
      </c>
      <c r="I21" s="3"/>
      <c r="J21" s="3">
        <v>19.36</v>
      </c>
      <c r="K21" s="3"/>
      <c r="N21">
        <f t="shared" si="1"/>
        <v>0.11999999999999922</v>
      </c>
      <c r="O21">
        <f t="shared" si="1"/>
        <v>0.11000000000000121</v>
      </c>
    </row>
    <row r="22" spans="1:16" ht="15.75" customHeight="1">
      <c r="A22" s="1">
        <v>19</v>
      </c>
      <c r="B22" s="2" t="s">
        <v>20</v>
      </c>
      <c r="C22" s="3">
        <v>9.0299999999999994</v>
      </c>
      <c r="D22" s="3"/>
      <c r="E22" s="3"/>
      <c r="F22" s="3">
        <v>14.22</v>
      </c>
      <c r="G22" s="3">
        <v>15.17</v>
      </c>
      <c r="H22" s="3"/>
      <c r="I22" s="3">
        <v>17.260000000000002</v>
      </c>
      <c r="J22" s="3">
        <v>19.46</v>
      </c>
      <c r="K22" s="3"/>
      <c r="N22">
        <f t="shared" si="1"/>
        <v>0.51999999999999957</v>
      </c>
    </row>
    <row r="23" spans="1:16" ht="15.75" customHeight="1">
      <c r="A23" s="1">
        <v>20</v>
      </c>
      <c r="B23" s="2" t="s">
        <v>21</v>
      </c>
      <c r="C23" s="3">
        <v>5.27</v>
      </c>
      <c r="D23" s="3"/>
      <c r="E23" s="6">
        <v>11.59</v>
      </c>
      <c r="F23" s="3"/>
      <c r="G23" s="3"/>
      <c r="H23" s="3"/>
      <c r="I23" s="3"/>
      <c r="J23" s="3"/>
      <c r="K23" s="3">
        <v>20.059999999999999</v>
      </c>
      <c r="N23">
        <f>C4-C23</f>
        <v>0.12000000000000011</v>
      </c>
      <c r="P23" s="4">
        <f>E23-D21</f>
        <v>0.10999999999999943</v>
      </c>
    </row>
    <row r="25" spans="1:16">
      <c r="G25">
        <f>58*10%</f>
        <v>5.8000000000000007</v>
      </c>
    </row>
    <row r="27" spans="1:16" ht="15">
      <c r="A27">
        <v>1</v>
      </c>
      <c r="B27" s="2" t="s">
        <v>21</v>
      </c>
      <c r="C27" s="3">
        <v>5.27</v>
      </c>
      <c r="D27" s="4">
        <f>C28-C27</f>
        <v>0.12000000000000011</v>
      </c>
      <c r="E27" s="9">
        <v>0.22708333333333333</v>
      </c>
      <c r="F27" s="8">
        <f>E28-E27</f>
        <v>8.3333333333333592E-3</v>
      </c>
    </row>
    <row r="28" spans="1:16" ht="15">
      <c r="A28">
        <v>2</v>
      </c>
      <c r="B28" s="2" t="s">
        <v>3</v>
      </c>
      <c r="C28" s="3">
        <v>5.39</v>
      </c>
      <c r="D28" s="4">
        <f t="shared" ref="D28:D91" si="2">C29-C28</f>
        <v>0.12000000000000011</v>
      </c>
      <c r="E28" s="9">
        <v>0.23541666666666669</v>
      </c>
      <c r="F28" s="8">
        <f t="shared" ref="F28:F91" si="3">E29-E28</f>
        <v>8.3333333333333037E-3</v>
      </c>
    </row>
    <row r="29" spans="1:16" ht="15">
      <c r="A29">
        <v>3</v>
      </c>
      <c r="B29" s="11" t="s">
        <v>4</v>
      </c>
      <c r="C29" s="12">
        <v>5.51</v>
      </c>
      <c r="D29" s="13">
        <f t="shared" si="2"/>
        <v>0.52000000000000046</v>
      </c>
      <c r="E29" s="14">
        <v>0.24374999999999999</v>
      </c>
      <c r="F29" s="8">
        <f t="shared" si="3"/>
        <v>8.3333333333333315E-3</v>
      </c>
    </row>
    <row r="30" spans="1:16" ht="15">
      <c r="A30">
        <v>4</v>
      </c>
      <c r="B30" s="2" t="s">
        <v>5</v>
      </c>
      <c r="C30" s="3">
        <v>6.03</v>
      </c>
      <c r="D30" s="4">
        <f t="shared" si="2"/>
        <v>0.12000000000000011</v>
      </c>
      <c r="E30" s="9">
        <v>0.25208333333333333</v>
      </c>
      <c r="F30" s="8">
        <f t="shared" si="3"/>
        <v>8.3333333333333592E-3</v>
      </c>
    </row>
    <row r="31" spans="1:16" ht="15">
      <c r="A31">
        <v>5</v>
      </c>
      <c r="B31" s="2" t="s">
        <v>6</v>
      </c>
      <c r="C31" s="3">
        <v>6.15</v>
      </c>
      <c r="D31" s="4">
        <f t="shared" si="2"/>
        <v>0.11999999999999922</v>
      </c>
      <c r="E31" s="9">
        <v>0.26041666666666669</v>
      </c>
      <c r="F31" s="8">
        <f t="shared" si="3"/>
        <v>8.3333333333333037E-3</v>
      </c>
    </row>
    <row r="32" spans="1:16" ht="15">
      <c r="A32">
        <v>6</v>
      </c>
      <c r="B32" s="2" t="s">
        <v>8</v>
      </c>
      <c r="C32" s="3">
        <v>6.27</v>
      </c>
      <c r="D32" s="4">
        <f t="shared" si="2"/>
        <v>0.12000000000000011</v>
      </c>
      <c r="E32" s="9">
        <v>0.26874999999999999</v>
      </c>
      <c r="F32" s="8">
        <f t="shared" si="3"/>
        <v>8.3333333333333592E-3</v>
      </c>
    </row>
    <row r="33" spans="1:6" ht="15">
      <c r="A33">
        <v>7</v>
      </c>
      <c r="B33" s="2" t="s">
        <v>9</v>
      </c>
      <c r="C33" s="3">
        <v>6.39</v>
      </c>
      <c r="D33" s="4">
        <f t="shared" si="2"/>
        <v>0.12000000000000011</v>
      </c>
      <c r="E33" s="9">
        <v>0.27708333333333335</v>
      </c>
      <c r="F33" s="8">
        <f t="shared" si="3"/>
        <v>8.3333333333333037E-3</v>
      </c>
    </row>
    <row r="34" spans="1:6" ht="15">
      <c r="A34">
        <v>8</v>
      </c>
      <c r="B34" s="19" t="s">
        <v>10</v>
      </c>
      <c r="C34" s="20">
        <v>6.51</v>
      </c>
      <c r="D34" s="21">
        <f t="shared" si="2"/>
        <v>0.52000000000000046</v>
      </c>
      <c r="E34" s="22">
        <v>0.28541666666666665</v>
      </c>
      <c r="F34" s="8">
        <f t="shared" si="3"/>
        <v>8.3333333333333592E-3</v>
      </c>
    </row>
    <row r="35" spans="1:6" ht="15">
      <c r="A35">
        <v>9</v>
      </c>
      <c r="B35" s="5" t="s">
        <v>6</v>
      </c>
      <c r="C35" s="6">
        <v>7.03</v>
      </c>
      <c r="D35" s="7">
        <f t="shared" si="2"/>
        <v>0.12000000000000011</v>
      </c>
      <c r="E35" s="10">
        <v>0.29375000000000001</v>
      </c>
      <c r="F35" s="8">
        <f t="shared" si="3"/>
        <v>8.3333333333333037E-3</v>
      </c>
    </row>
    <row r="36" spans="1:6" ht="15">
      <c r="A36">
        <v>10</v>
      </c>
      <c r="B36" s="15" t="s">
        <v>11</v>
      </c>
      <c r="C36" s="16">
        <v>7.15</v>
      </c>
      <c r="D36" s="17">
        <f t="shared" si="2"/>
        <v>0.11999999999999922</v>
      </c>
      <c r="E36" s="18">
        <v>0.30208333333333331</v>
      </c>
      <c r="F36" s="8">
        <f t="shared" si="3"/>
        <v>8.3333333333333592E-3</v>
      </c>
    </row>
    <row r="37" spans="1:6" ht="15">
      <c r="A37">
        <v>11</v>
      </c>
      <c r="B37" s="2" t="s">
        <v>12</v>
      </c>
      <c r="C37" s="3">
        <v>7.27</v>
      </c>
      <c r="D37" s="4">
        <f t="shared" si="2"/>
        <v>0.12000000000000011</v>
      </c>
      <c r="E37" s="9">
        <v>0.31041666666666667</v>
      </c>
      <c r="F37" s="8">
        <f t="shared" si="3"/>
        <v>8.3333333333333592E-3</v>
      </c>
    </row>
    <row r="38" spans="1:6" ht="15">
      <c r="A38">
        <v>12</v>
      </c>
      <c r="B38" s="19" t="s">
        <v>13</v>
      </c>
      <c r="C38" s="20">
        <v>7.39</v>
      </c>
      <c r="D38" s="21">
        <f t="shared" si="2"/>
        <v>0.12000000000000011</v>
      </c>
      <c r="E38" s="22">
        <v>0.31875000000000003</v>
      </c>
      <c r="F38" s="8">
        <f t="shared" si="3"/>
        <v>8.3333333333333037E-3</v>
      </c>
    </row>
    <row r="39" spans="1:6" ht="15">
      <c r="A39">
        <v>13</v>
      </c>
      <c r="B39" s="5" t="s">
        <v>14</v>
      </c>
      <c r="C39" s="6">
        <v>7.51</v>
      </c>
      <c r="D39" s="7">
        <f t="shared" si="2"/>
        <v>0.51999999999999957</v>
      </c>
      <c r="E39" s="10">
        <v>0.32708333333333334</v>
      </c>
      <c r="F39" s="8">
        <f t="shared" si="3"/>
        <v>8.3333333333333592E-3</v>
      </c>
    </row>
    <row r="40" spans="1:6" ht="15">
      <c r="A40">
        <v>14</v>
      </c>
      <c r="B40" s="2" t="s">
        <v>15</v>
      </c>
      <c r="C40" s="3">
        <v>8.0299999999999994</v>
      </c>
      <c r="D40" s="4">
        <f t="shared" si="2"/>
        <v>0.12000000000000099</v>
      </c>
      <c r="E40" s="9">
        <v>0.3354166666666667</v>
      </c>
      <c r="F40" s="8">
        <f t="shared" si="3"/>
        <v>8.3333333333333037E-3</v>
      </c>
    </row>
    <row r="41" spans="1:6" ht="15">
      <c r="A41">
        <v>15</v>
      </c>
      <c r="B41" s="15" t="s">
        <v>16</v>
      </c>
      <c r="C41" s="16">
        <v>8.15</v>
      </c>
      <c r="D41" s="17">
        <f t="shared" si="2"/>
        <v>0.11999999999999922</v>
      </c>
      <c r="E41" s="18">
        <v>0.34375</v>
      </c>
      <c r="F41" s="8">
        <f t="shared" si="3"/>
        <v>8.3333333333333037E-3</v>
      </c>
    </row>
    <row r="42" spans="1:6" ht="15">
      <c r="A42">
        <v>16</v>
      </c>
      <c r="B42" s="2" t="s">
        <v>17</v>
      </c>
      <c r="C42" s="3">
        <v>8.27</v>
      </c>
      <c r="D42" s="4">
        <f t="shared" si="2"/>
        <v>0.12000000000000099</v>
      </c>
      <c r="E42" s="9">
        <v>0.3520833333333333</v>
      </c>
      <c r="F42" s="8">
        <f t="shared" si="3"/>
        <v>8.3333333333333592E-3</v>
      </c>
    </row>
    <row r="43" spans="1:6" ht="15">
      <c r="A43">
        <v>17</v>
      </c>
      <c r="B43" s="19" t="s">
        <v>18</v>
      </c>
      <c r="C43" s="20">
        <v>8.39</v>
      </c>
      <c r="D43" s="21">
        <f t="shared" si="2"/>
        <v>0.11999999999999922</v>
      </c>
      <c r="E43" s="22">
        <v>0.36041666666666666</v>
      </c>
      <c r="F43" s="8">
        <f t="shared" si="3"/>
        <v>8.3333333333333037E-3</v>
      </c>
    </row>
    <row r="44" spans="1:6" ht="15">
      <c r="A44">
        <v>18</v>
      </c>
      <c r="B44" s="5" t="s">
        <v>19</v>
      </c>
      <c r="C44" s="6">
        <v>8.51</v>
      </c>
      <c r="D44" s="7">
        <f t="shared" si="2"/>
        <v>0.51999999999999957</v>
      </c>
      <c r="E44" s="10">
        <v>0.36874999999999997</v>
      </c>
      <c r="F44" s="8">
        <f t="shared" si="3"/>
        <v>8.3333333333334147E-3</v>
      </c>
    </row>
    <row r="45" spans="1:6" ht="15">
      <c r="A45">
        <v>19</v>
      </c>
      <c r="B45" s="2" t="s">
        <v>20</v>
      </c>
      <c r="C45" s="3">
        <v>9.0299999999999994</v>
      </c>
      <c r="D45" s="4">
        <f t="shared" si="2"/>
        <v>0.11000000000000121</v>
      </c>
      <c r="E45" s="9">
        <v>0.37708333333333338</v>
      </c>
      <c r="F45" s="8">
        <f t="shared" si="3"/>
        <v>7.6388888888888062E-3</v>
      </c>
    </row>
    <row r="46" spans="1:6" ht="15">
      <c r="A46">
        <v>20</v>
      </c>
      <c r="B46" s="15" t="s">
        <v>4</v>
      </c>
      <c r="C46" s="16">
        <v>9.14</v>
      </c>
      <c r="D46" s="17">
        <f t="shared" si="2"/>
        <v>0.10999999999999943</v>
      </c>
      <c r="E46" s="18">
        <v>0.38472222222222219</v>
      </c>
      <c r="F46" s="8">
        <f t="shared" si="3"/>
        <v>7.6388888888889173E-3</v>
      </c>
    </row>
    <row r="47" spans="1:6" ht="15">
      <c r="A47">
        <v>21</v>
      </c>
      <c r="B47" s="2" t="s">
        <v>5</v>
      </c>
      <c r="C47" s="3">
        <v>9.25</v>
      </c>
      <c r="D47" s="4">
        <f t="shared" si="2"/>
        <v>0.10999999999999943</v>
      </c>
      <c r="E47" s="9">
        <v>0.3923611111111111</v>
      </c>
      <c r="F47" s="8">
        <f t="shared" si="3"/>
        <v>7.6388888888888618E-3</v>
      </c>
    </row>
    <row r="48" spans="1:6" ht="15">
      <c r="A48">
        <v>22</v>
      </c>
      <c r="B48" s="2" t="s">
        <v>7</v>
      </c>
      <c r="C48" s="3">
        <v>9.36</v>
      </c>
      <c r="D48" s="4">
        <f t="shared" si="2"/>
        <v>0.11000000000000121</v>
      </c>
      <c r="E48" s="9">
        <v>0.39999999999999997</v>
      </c>
      <c r="F48" s="8">
        <f t="shared" si="3"/>
        <v>7.6388888888889173E-3</v>
      </c>
    </row>
    <row r="49" spans="1:6" ht="15">
      <c r="A49">
        <v>23</v>
      </c>
      <c r="B49" s="19" t="s">
        <v>8</v>
      </c>
      <c r="C49" s="20">
        <v>9.4700000000000006</v>
      </c>
      <c r="D49" s="21">
        <f t="shared" si="2"/>
        <v>0.10999999999999943</v>
      </c>
      <c r="E49" s="22">
        <v>0.40763888888888888</v>
      </c>
      <c r="F49" s="8">
        <f t="shared" si="3"/>
        <v>7.6388888888889173E-3</v>
      </c>
    </row>
    <row r="50" spans="1:6" ht="15">
      <c r="A50">
        <v>24</v>
      </c>
      <c r="B50" s="5" t="s">
        <v>9</v>
      </c>
      <c r="C50" s="6">
        <v>9.58</v>
      </c>
      <c r="D50" s="7">
        <f t="shared" si="2"/>
        <v>0.50999999999999979</v>
      </c>
      <c r="E50" s="10">
        <v>0.4152777777777778</v>
      </c>
      <c r="F50" s="8">
        <f t="shared" si="3"/>
        <v>7.6388888888888618E-3</v>
      </c>
    </row>
    <row r="51" spans="1:6" ht="15">
      <c r="A51">
        <v>25</v>
      </c>
      <c r="B51" s="2" t="s">
        <v>10</v>
      </c>
      <c r="C51" s="3">
        <v>10.09</v>
      </c>
      <c r="D51" s="4">
        <f t="shared" si="2"/>
        <v>0.10999999999999943</v>
      </c>
      <c r="E51" s="9">
        <v>0.42291666666666666</v>
      </c>
      <c r="F51" s="8">
        <f t="shared" si="3"/>
        <v>7.6388888888889173E-3</v>
      </c>
    </row>
    <row r="52" spans="1:6" ht="15">
      <c r="A52">
        <v>26</v>
      </c>
      <c r="B52" s="15" t="s">
        <v>6</v>
      </c>
      <c r="C52" s="16">
        <v>10.199999999999999</v>
      </c>
      <c r="D52" s="17">
        <f t="shared" si="2"/>
        <v>0.11000000000000121</v>
      </c>
      <c r="E52" s="18">
        <v>0.43055555555555558</v>
      </c>
      <c r="F52" s="8">
        <f t="shared" si="3"/>
        <v>7.6388888888889173E-3</v>
      </c>
    </row>
    <row r="53" spans="1:6" ht="15">
      <c r="A53">
        <v>27</v>
      </c>
      <c r="B53" s="2" t="s">
        <v>11</v>
      </c>
      <c r="C53" s="3">
        <v>10.31</v>
      </c>
      <c r="D53" s="4">
        <f t="shared" si="2"/>
        <v>0.10999999999999943</v>
      </c>
      <c r="E53" s="9">
        <v>0.4381944444444445</v>
      </c>
      <c r="F53" s="8">
        <f t="shared" si="3"/>
        <v>7.6388888888888062E-3</v>
      </c>
    </row>
    <row r="54" spans="1:6" ht="15">
      <c r="A54">
        <v>28</v>
      </c>
      <c r="B54" s="19" t="s">
        <v>12</v>
      </c>
      <c r="C54" s="20">
        <v>10.42</v>
      </c>
      <c r="D54" s="21">
        <f t="shared" si="2"/>
        <v>0.10999999999999943</v>
      </c>
      <c r="E54" s="22">
        <v>0.4458333333333333</v>
      </c>
      <c r="F54" s="8">
        <f t="shared" si="3"/>
        <v>7.6388888888889173E-3</v>
      </c>
    </row>
    <row r="55" spans="1:6" ht="15">
      <c r="A55">
        <v>29</v>
      </c>
      <c r="B55" s="5" t="s">
        <v>14</v>
      </c>
      <c r="C55" s="6">
        <v>10.53</v>
      </c>
      <c r="D55" s="7">
        <f t="shared" si="2"/>
        <v>0.50999999999999979</v>
      </c>
      <c r="E55" s="10">
        <v>0.45347222222222222</v>
      </c>
      <c r="F55" s="8">
        <f t="shared" si="3"/>
        <v>7.6388888888888618E-3</v>
      </c>
    </row>
    <row r="56" spans="1:6" ht="15">
      <c r="A56">
        <v>30</v>
      </c>
      <c r="B56" s="2" t="s">
        <v>15</v>
      </c>
      <c r="C56" s="3">
        <v>11.04</v>
      </c>
      <c r="D56" s="4">
        <f t="shared" si="2"/>
        <v>0.11000000000000121</v>
      </c>
      <c r="E56" s="9">
        <v>0.46111111111111108</v>
      </c>
      <c r="F56" s="8">
        <f t="shared" si="3"/>
        <v>7.6388888888889173E-3</v>
      </c>
    </row>
    <row r="57" spans="1:6" ht="15">
      <c r="A57">
        <v>31</v>
      </c>
      <c r="B57" s="15" t="s">
        <v>16</v>
      </c>
      <c r="C57" s="16">
        <v>11.15</v>
      </c>
      <c r="D57" s="17">
        <f t="shared" si="2"/>
        <v>0.10999999999999943</v>
      </c>
      <c r="E57" s="18">
        <v>0.46875</v>
      </c>
      <c r="F57" s="8">
        <f t="shared" si="3"/>
        <v>7.6388888888889173E-3</v>
      </c>
    </row>
    <row r="58" spans="1:6" ht="15">
      <c r="A58">
        <v>32</v>
      </c>
      <c r="B58" s="2" t="s">
        <v>17</v>
      </c>
      <c r="C58" s="3">
        <v>11.26</v>
      </c>
      <c r="D58" s="4">
        <f t="shared" si="2"/>
        <v>0.10999999999999943</v>
      </c>
      <c r="E58" s="9">
        <v>0.47638888888888892</v>
      </c>
      <c r="F58" s="8">
        <f t="shared" si="3"/>
        <v>7.6388888888888618E-3</v>
      </c>
    </row>
    <row r="59" spans="1:6" ht="15">
      <c r="A59">
        <v>33</v>
      </c>
      <c r="B59" s="2" t="s">
        <v>18</v>
      </c>
      <c r="C59" s="3">
        <v>11.37</v>
      </c>
      <c r="D59" s="4">
        <f t="shared" si="2"/>
        <v>0.11000000000000121</v>
      </c>
      <c r="E59" s="9">
        <v>0.48402777777777778</v>
      </c>
      <c r="F59" s="8">
        <f t="shared" si="3"/>
        <v>7.6388888888889173E-3</v>
      </c>
    </row>
    <row r="60" spans="1:6" ht="15">
      <c r="A60">
        <v>34</v>
      </c>
      <c r="B60" s="19" t="s">
        <v>19</v>
      </c>
      <c r="C60" s="20">
        <v>11.48</v>
      </c>
      <c r="D60" s="21">
        <f t="shared" si="2"/>
        <v>0.10999999999999943</v>
      </c>
      <c r="E60" s="22">
        <v>0.4916666666666667</v>
      </c>
      <c r="F60" s="8">
        <f t="shared" si="3"/>
        <v>7.6388888888888062E-3</v>
      </c>
    </row>
    <row r="61" spans="1:6" ht="15">
      <c r="A61">
        <v>35</v>
      </c>
      <c r="B61" s="5" t="s">
        <v>21</v>
      </c>
      <c r="C61" s="6">
        <v>11.59</v>
      </c>
      <c r="D61" s="7">
        <f t="shared" si="2"/>
        <v>0.50999999999999979</v>
      </c>
      <c r="E61" s="10">
        <v>0.4993055555555555</v>
      </c>
      <c r="F61" s="8">
        <f t="shared" si="3"/>
        <v>7.6388888888889173E-3</v>
      </c>
    </row>
    <row r="62" spans="1:6" ht="15">
      <c r="A62">
        <v>36</v>
      </c>
      <c r="B62" s="15" t="s">
        <v>3</v>
      </c>
      <c r="C62" s="16">
        <v>12.1</v>
      </c>
      <c r="D62" s="17">
        <f t="shared" si="2"/>
        <v>0.11000000000000121</v>
      </c>
      <c r="E62" s="18">
        <v>0.50694444444444442</v>
      </c>
      <c r="F62" s="8">
        <f t="shared" si="3"/>
        <v>7.6388888888888618E-3</v>
      </c>
    </row>
    <row r="63" spans="1:6" ht="15">
      <c r="A63">
        <v>37</v>
      </c>
      <c r="B63" s="2" t="s">
        <v>4</v>
      </c>
      <c r="C63" s="3">
        <v>12.21</v>
      </c>
      <c r="D63" s="4">
        <f t="shared" si="2"/>
        <v>0.10999999999999943</v>
      </c>
      <c r="E63" s="9">
        <v>0.51458333333333328</v>
      </c>
      <c r="F63" s="8">
        <f t="shared" si="3"/>
        <v>7.6388888888889728E-3</v>
      </c>
    </row>
    <row r="64" spans="1:6" ht="15">
      <c r="A64">
        <v>38</v>
      </c>
      <c r="B64" s="2" t="s">
        <v>5</v>
      </c>
      <c r="C64" s="3">
        <v>12.32</v>
      </c>
      <c r="D64" s="4">
        <f t="shared" si="2"/>
        <v>0.10999999999999943</v>
      </c>
      <c r="E64" s="9">
        <v>0.52222222222222225</v>
      </c>
      <c r="F64" s="8">
        <f t="shared" si="3"/>
        <v>7.6388888888888618E-3</v>
      </c>
    </row>
    <row r="65" spans="1:6" ht="15">
      <c r="A65">
        <v>39</v>
      </c>
      <c r="B65" s="19" t="s">
        <v>6</v>
      </c>
      <c r="C65" s="20">
        <v>12.43</v>
      </c>
      <c r="D65" s="21">
        <f t="shared" si="2"/>
        <v>0.10999999999999943</v>
      </c>
      <c r="E65" s="22">
        <v>0.52986111111111112</v>
      </c>
      <c r="F65" s="8">
        <f t="shared" si="3"/>
        <v>7.6388888888888618E-3</v>
      </c>
    </row>
    <row r="66" spans="1:6" ht="15">
      <c r="A66">
        <v>40</v>
      </c>
      <c r="B66" s="5" t="s">
        <v>8</v>
      </c>
      <c r="C66" s="6">
        <v>12.54</v>
      </c>
      <c r="D66" s="7">
        <f t="shared" si="2"/>
        <v>0.51000000000000156</v>
      </c>
      <c r="E66" s="10">
        <v>0.53749999999999998</v>
      </c>
      <c r="F66" s="8">
        <f t="shared" si="3"/>
        <v>7.6388888888889728E-3</v>
      </c>
    </row>
    <row r="67" spans="1:6" ht="15">
      <c r="A67">
        <v>41</v>
      </c>
      <c r="B67" s="15" t="s">
        <v>9</v>
      </c>
      <c r="C67" s="16">
        <v>13.05</v>
      </c>
      <c r="D67" s="17">
        <f t="shared" si="2"/>
        <v>0.10999999999999943</v>
      </c>
      <c r="E67" s="18">
        <v>0.54513888888888895</v>
      </c>
      <c r="F67" s="8">
        <f t="shared" si="3"/>
        <v>7.6388888888888618E-3</v>
      </c>
    </row>
    <row r="68" spans="1:6" ht="15">
      <c r="A68">
        <v>42</v>
      </c>
      <c r="B68" s="2" t="s">
        <v>10</v>
      </c>
      <c r="C68" s="3">
        <v>13.16</v>
      </c>
      <c r="D68" s="4">
        <f t="shared" si="2"/>
        <v>0.10999999999999943</v>
      </c>
      <c r="E68" s="9">
        <v>0.55277777777777781</v>
      </c>
      <c r="F68" s="8">
        <f t="shared" si="3"/>
        <v>7.6388888888888618E-3</v>
      </c>
    </row>
    <row r="69" spans="1:6" ht="15">
      <c r="A69">
        <v>43</v>
      </c>
      <c r="B69" s="2" t="s">
        <v>6</v>
      </c>
      <c r="C69" s="3">
        <v>13.27</v>
      </c>
      <c r="D69" s="4">
        <f t="shared" si="2"/>
        <v>0.11000000000000121</v>
      </c>
      <c r="E69" s="9">
        <v>0.56041666666666667</v>
      </c>
      <c r="F69" s="8">
        <f t="shared" si="3"/>
        <v>7.6388888888888618E-3</v>
      </c>
    </row>
    <row r="70" spans="1:6" ht="15">
      <c r="A70">
        <v>44</v>
      </c>
      <c r="B70" s="19" t="s">
        <v>7</v>
      </c>
      <c r="C70" s="20">
        <v>13.38</v>
      </c>
      <c r="D70" s="21">
        <f t="shared" si="2"/>
        <v>0.10999999999999943</v>
      </c>
      <c r="E70" s="22">
        <v>0.56805555555555554</v>
      </c>
      <c r="F70" s="8">
        <f t="shared" si="3"/>
        <v>7.6388888888888618E-3</v>
      </c>
    </row>
    <row r="71" spans="1:6" ht="15">
      <c r="A71">
        <v>45</v>
      </c>
      <c r="B71" s="5" t="s">
        <v>12</v>
      </c>
      <c r="C71" s="6">
        <v>13.49</v>
      </c>
      <c r="D71" s="7">
        <f t="shared" si="2"/>
        <v>0.50999999999999979</v>
      </c>
      <c r="E71" s="10">
        <v>0.5756944444444444</v>
      </c>
      <c r="F71" s="8">
        <f t="shared" si="3"/>
        <v>7.6388888888889728E-3</v>
      </c>
    </row>
    <row r="72" spans="1:6" ht="15">
      <c r="A72">
        <v>46</v>
      </c>
      <c r="B72" s="15" t="s">
        <v>13</v>
      </c>
      <c r="C72" s="16">
        <v>14</v>
      </c>
      <c r="D72" s="17">
        <f t="shared" si="2"/>
        <v>0.10999999999999943</v>
      </c>
      <c r="E72" s="18">
        <v>0.58333333333333337</v>
      </c>
      <c r="F72" s="8">
        <f t="shared" si="3"/>
        <v>7.6388888888888618E-3</v>
      </c>
    </row>
    <row r="73" spans="1:6" ht="15">
      <c r="A73">
        <v>47</v>
      </c>
      <c r="B73" s="2" t="s">
        <v>14</v>
      </c>
      <c r="C73" s="3">
        <v>14.11</v>
      </c>
      <c r="D73" s="4">
        <f t="shared" si="2"/>
        <v>0.11000000000000121</v>
      </c>
      <c r="E73" s="9">
        <v>0.59097222222222223</v>
      </c>
      <c r="F73" s="8">
        <f t="shared" si="3"/>
        <v>7.6388888888888618E-3</v>
      </c>
    </row>
    <row r="74" spans="1:6" ht="15">
      <c r="A74">
        <v>48</v>
      </c>
      <c r="B74" s="2" t="s">
        <v>20</v>
      </c>
      <c r="C74" s="3">
        <v>14.22</v>
      </c>
      <c r="D74" s="4">
        <f t="shared" si="2"/>
        <v>0.10999999999999943</v>
      </c>
      <c r="E74" s="9">
        <v>0.59861111111111109</v>
      </c>
      <c r="F74" s="8">
        <f t="shared" si="3"/>
        <v>7.6388888888889728E-3</v>
      </c>
    </row>
    <row r="75" spans="1:6" ht="15">
      <c r="A75">
        <v>49</v>
      </c>
      <c r="B75" s="2" t="s">
        <v>16</v>
      </c>
      <c r="C75" s="3">
        <v>14.33</v>
      </c>
      <c r="D75" s="4">
        <f t="shared" si="2"/>
        <v>0.10999999999999943</v>
      </c>
      <c r="E75" s="9">
        <v>0.60625000000000007</v>
      </c>
      <c r="F75" s="8">
        <f t="shared" si="3"/>
        <v>7.6388888888887507E-3</v>
      </c>
    </row>
    <row r="76" spans="1:6" ht="15">
      <c r="A76">
        <v>50</v>
      </c>
      <c r="B76" s="19" t="s">
        <v>17</v>
      </c>
      <c r="C76" s="20">
        <v>14.44</v>
      </c>
      <c r="D76" s="21">
        <f t="shared" si="2"/>
        <v>0.11000000000000121</v>
      </c>
      <c r="E76" s="22">
        <v>0.61388888888888882</v>
      </c>
      <c r="F76" s="8">
        <f t="shared" si="3"/>
        <v>7.6388888888889728E-3</v>
      </c>
    </row>
    <row r="77" spans="1:6" ht="15">
      <c r="A77">
        <v>51</v>
      </c>
      <c r="B77" s="5" t="s">
        <v>18</v>
      </c>
      <c r="C77" s="6">
        <v>14.55</v>
      </c>
      <c r="D77" s="7">
        <f t="shared" si="2"/>
        <v>0.50999999999999979</v>
      </c>
      <c r="E77" s="10">
        <v>0.62152777777777779</v>
      </c>
      <c r="F77" s="8">
        <f t="shared" si="3"/>
        <v>7.6388888888888618E-3</v>
      </c>
    </row>
    <row r="78" spans="1:6" ht="15">
      <c r="A78">
        <v>52</v>
      </c>
      <c r="B78" s="15" t="s">
        <v>19</v>
      </c>
      <c r="C78" s="16">
        <v>15.06</v>
      </c>
      <c r="D78" s="17">
        <f t="shared" si="2"/>
        <v>0.10999999999999943</v>
      </c>
      <c r="E78" s="18">
        <v>0.62916666666666665</v>
      </c>
      <c r="F78" s="8">
        <f t="shared" si="3"/>
        <v>7.6388888888888618E-3</v>
      </c>
    </row>
    <row r="79" spans="1:6" ht="15">
      <c r="A79">
        <v>53</v>
      </c>
      <c r="B79" s="2" t="s">
        <v>20</v>
      </c>
      <c r="C79" s="3">
        <v>15.17</v>
      </c>
      <c r="D79" s="4">
        <f t="shared" si="2"/>
        <v>0.10999999999999943</v>
      </c>
      <c r="E79" s="9">
        <v>0.63680555555555551</v>
      </c>
      <c r="F79" s="8">
        <f t="shared" si="3"/>
        <v>7.6388888888889728E-3</v>
      </c>
    </row>
    <row r="80" spans="1:6" ht="15">
      <c r="A80">
        <v>54</v>
      </c>
      <c r="B80" s="2" t="s">
        <v>12</v>
      </c>
      <c r="C80" s="3">
        <v>15.28</v>
      </c>
      <c r="D80" s="4">
        <f t="shared" si="2"/>
        <v>0.11000000000000121</v>
      </c>
      <c r="E80" s="9">
        <v>0.64444444444444449</v>
      </c>
      <c r="F80" s="8">
        <f t="shared" si="3"/>
        <v>7.6388888888888618E-3</v>
      </c>
    </row>
    <row r="81" spans="1:6" ht="15">
      <c r="A81">
        <v>55</v>
      </c>
      <c r="B81" s="19" t="s">
        <v>3</v>
      </c>
      <c r="C81" s="20">
        <v>15.39</v>
      </c>
      <c r="D81" s="21">
        <f t="shared" si="2"/>
        <v>0.10999999999999943</v>
      </c>
      <c r="E81" s="22">
        <v>0.65208333333333335</v>
      </c>
      <c r="F81" s="8">
        <f t="shared" si="3"/>
        <v>7.6388888888888618E-3</v>
      </c>
    </row>
    <row r="82" spans="1:6" ht="15">
      <c r="A82">
        <v>56</v>
      </c>
      <c r="B82" s="5" t="s">
        <v>14</v>
      </c>
      <c r="C82" s="6">
        <v>15.5</v>
      </c>
      <c r="D82" s="7">
        <f t="shared" si="2"/>
        <v>0.51000000000000156</v>
      </c>
      <c r="E82" s="10">
        <v>0.65972222222222221</v>
      </c>
      <c r="F82" s="8">
        <f t="shared" si="3"/>
        <v>7.6388888888888618E-3</v>
      </c>
    </row>
    <row r="83" spans="1:6" ht="15">
      <c r="A83">
        <v>57</v>
      </c>
      <c r="B83" s="15" t="s">
        <v>15</v>
      </c>
      <c r="C83" s="16">
        <v>16.010000000000002</v>
      </c>
      <c r="D83" s="17">
        <f t="shared" si="2"/>
        <v>0.10999999999999943</v>
      </c>
      <c r="E83" s="18">
        <v>0.66736111111111107</v>
      </c>
      <c r="F83" s="8">
        <f t="shared" si="3"/>
        <v>7.6388888888888618E-3</v>
      </c>
    </row>
    <row r="84" spans="1:6" ht="15">
      <c r="A84">
        <v>58</v>
      </c>
      <c r="B84" s="2" t="s">
        <v>16</v>
      </c>
      <c r="C84" s="3">
        <v>16.12</v>
      </c>
      <c r="D84" s="4">
        <f t="shared" si="2"/>
        <v>0.10999999999999943</v>
      </c>
      <c r="E84" s="9">
        <v>0.67499999999999993</v>
      </c>
      <c r="F84" s="8">
        <f t="shared" si="3"/>
        <v>7.6388888888889728E-3</v>
      </c>
    </row>
    <row r="85" spans="1:6" ht="15">
      <c r="A85">
        <v>59</v>
      </c>
      <c r="B85" s="2" t="s">
        <v>17</v>
      </c>
      <c r="C85" s="3">
        <v>16.23</v>
      </c>
      <c r="D85" s="4">
        <f t="shared" si="2"/>
        <v>0.10999999999999943</v>
      </c>
      <c r="E85" s="9">
        <v>0.68263888888888891</v>
      </c>
      <c r="F85" s="8">
        <f t="shared" si="3"/>
        <v>7.6388888888888618E-3</v>
      </c>
    </row>
    <row r="86" spans="1:6" ht="15">
      <c r="A86">
        <v>60</v>
      </c>
      <c r="B86" s="2" t="s">
        <v>18</v>
      </c>
      <c r="C86" s="3">
        <v>16.34</v>
      </c>
      <c r="D86" s="4">
        <f t="shared" si="2"/>
        <v>0.10999999999999943</v>
      </c>
      <c r="E86" s="9">
        <v>0.69027777777777777</v>
      </c>
      <c r="F86" s="8">
        <f t="shared" si="3"/>
        <v>7.6388888888888618E-3</v>
      </c>
    </row>
    <row r="87" spans="1:6" ht="15">
      <c r="A87">
        <v>61</v>
      </c>
      <c r="B87" s="19" t="s">
        <v>19</v>
      </c>
      <c r="C87" s="20">
        <v>16.45</v>
      </c>
      <c r="D87" s="21">
        <f t="shared" si="2"/>
        <v>0.10999999999999943</v>
      </c>
      <c r="E87" s="22">
        <v>0.69791666666666663</v>
      </c>
      <c r="F87" s="8">
        <f t="shared" si="3"/>
        <v>7.6388888888889728E-3</v>
      </c>
    </row>
    <row r="88" spans="1:6" ht="15">
      <c r="A88">
        <v>62</v>
      </c>
      <c r="B88" s="5" t="s">
        <v>13</v>
      </c>
      <c r="C88" s="6">
        <v>16.559999999999999</v>
      </c>
      <c r="D88" s="7">
        <f t="shared" si="2"/>
        <v>0.5</v>
      </c>
      <c r="E88" s="10">
        <v>0.7055555555555556</v>
      </c>
      <c r="F88" s="8">
        <f t="shared" si="3"/>
        <v>6.9444444444444198E-3</v>
      </c>
    </row>
    <row r="89" spans="1:6" ht="15">
      <c r="A89">
        <v>63</v>
      </c>
      <c r="B89" s="15" t="s">
        <v>4</v>
      </c>
      <c r="C89" s="16">
        <v>17.059999999999999</v>
      </c>
      <c r="D89" s="17">
        <f t="shared" si="2"/>
        <v>0.10000000000000142</v>
      </c>
      <c r="E89" s="18">
        <v>0.71250000000000002</v>
      </c>
      <c r="F89" s="8">
        <f t="shared" si="3"/>
        <v>6.9444444444444198E-3</v>
      </c>
    </row>
    <row r="90" spans="1:6" ht="15">
      <c r="A90">
        <v>64</v>
      </c>
      <c r="B90" s="2" t="s">
        <v>5</v>
      </c>
      <c r="C90" s="3">
        <v>17.16</v>
      </c>
      <c r="D90" s="4">
        <f t="shared" si="2"/>
        <v>0.10000000000000142</v>
      </c>
      <c r="E90" s="9">
        <v>0.71944444444444444</v>
      </c>
      <c r="F90" s="8">
        <f t="shared" si="3"/>
        <v>6.9444444444444198E-3</v>
      </c>
    </row>
    <row r="91" spans="1:6" ht="15">
      <c r="A91">
        <v>65</v>
      </c>
      <c r="B91" s="2" t="s">
        <v>20</v>
      </c>
      <c r="C91" s="3">
        <v>17.260000000000002</v>
      </c>
      <c r="D91" s="4">
        <f t="shared" si="2"/>
        <v>9.9999999999997868E-2</v>
      </c>
      <c r="E91" s="9">
        <v>0.72638888888888886</v>
      </c>
      <c r="F91" s="8">
        <f t="shared" si="3"/>
        <v>6.9444444444445308E-3</v>
      </c>
    </row>
    <row r="92" spans="1:6" ht="15">
      <c r="A92">
        <v>66</v>
      </c>
      <c r="B92" s="2" t="s">
        <v>8</v>
      </c>
      <c r="C92" s="3">
        <v>17.36</v>
      </c>
      <c r="D92" s="4">
        <f t="shared" ref="D92:D106" si="4">C93-C92</f>
        <v>0.10000000000000142</v>
      </c>
      <c r="E92" s="9">
        <v>0.73333333333333339</v>
      </c>
      <c r="F92" s="8">
        <f t="shared" ref="F92:F106" si="5">E93-E92</f>
        <v>6.9444444444443088E-3</v>
      </c>
    </row>
    <row r="93" spans="1:6" ht="15">
      <c r="A93">
        <v>67</v>
      </c>
      <c r="B93" s="2" t="s">
        <v>9</v>
      </c>
      <c r="C93" s="3">
        <v>17.46</v>
      </c>
      <c r="D93" s="4">
        <f t="shared" si="4"/>
        <v>9.9999999999997868E-2</v>
      </c>
      <c r="E93" s="9">
        <v>0.7402777777777777</v>
      </c>
      <c r="F93" s="8">
        <f t="shared" si="5"/>
        <v>6.9444444444445308E-3</v>
      </c>
    </row>
    <row r="94" spans="1:6" ht="15">
      <c r="A94">
        <v>68</v>
      </c>
      <c r="B94" s="5" t="s">
        <v>10</v>
      </c>
      <c r="C94" s="6">
        <v>17.559999999999999</v>
      </c>
      <c r="D94" s="7">
        <f t="shared" si="4"/>
        <v>0.5</v>
      </c>
      <c r="E94" s="10">
        <v>0.74722222222222223</v>
      </c>
      <c r="F94" s="8">
        <f t="shared" si="5"/>
        <v>6.9444444444445308E-3</v>
      </c>
    </row>
    <row r="95" spans="1:6" ht="15">
      <c r="A95">
        <v>69</v>
      </c>
      <c r="B95" s="19" t="s">
        <v>6</v>
      </c>
      <c r="C95" s="20">
        <v>18.059999999999999</v>
      </c>
      <c r="D95" s="21">
        <f t="shared" si="4"/>
        <v>0.10000000000000142</v>
      </c>
      <c r="E95" s="22">
        <v>0.75416666666666676</v>
      </c>
      <c r="F95" s="8">
        <f t="shared" si="5"/>
        <v>6.9444444444443088E-3</v>
      </c>
    </row>
    <row r="96" spans="1:6" ht="15">
      <c r="A96">
        <v>70</v>
      </c>
      <c r="B96" s="15" t="s">
        <v>11</v>
      </c>
      <c r="C96" s="16">
        <v>18.16</v>
      </c>
      <c r="D96" s="17">
        <f t="shared" si="4"/>
        <v>0.10000000000000142</v>
      </c>
      <c r="E96" s="18">
        <v>0.76111111111111107</v>
      </c>
      <c r="F96" s="8">
        <f t="shared" si="5"/>
        <v>6.9444444444445308E-3</v>
      </c>
    </row>
    <row r="97" spans="1:6" ht="15">
      <c r="A97">
        <v>71</v>
      </c>
      <c r="B97" s="2" t="s">
        <v>12</v>
      </c>
      <c r="C97" s="3">
        <v>18.260000000000002</v>
      </c>
      <c r="D97" s="4">
        <f t="shared" si="4"/>
        <v>9.9999999999997868E-2</v>
      </c>
      <c r="E97" s="9">
        <v>0.7680555555555556</v>
      </c>
      <c r="F97" s="8">
        <f t="shared" si="5"/>
        <v>6.9444444444444198E-3</v>
      </c>
    </row>
    <row r="98" spans="1:6" ht="15">
      <c r="A98">
        <v>72</v>
      </c>
      <c r="B98" s="2" t="s">
        <v>6</v>
      </c>
      <c r="C98" s="3">
        <v>18.36</v>
      </c>
      <c r="D98" s="4">
        <f t="shared" si="4"/>
        <v>0.10000000000000142</v>
      </c>
      <c r="E98" s="9">
        <v>0.77500000000000002</v>
      </c>
      <c r="F98" s="8">
        <f t="shared" si="5"/>
        <v>6.9444444444444198E-3</v>
      </c>
    </row>
    <row r="99" spans="1:6" ht="15">
      <c r="A99">
        <v>73</v>
      </c>
      <c r="B99" s="2" t="s">
        <v>14</v>
      </c>
      <c r="C99" s="3">
        <v>18.46</v>
      </c>
      <c r="D99" s="4">
        <f t="shared" si="4"/>
        <v>9.9999999999997868E-2</v>
      </c>
      <c r="E99" s="9">
        <v>0.78194444444444444</v>
      </c>
      <c r="F99" s="8">
        <f t="shared" si="5"/>
        <v>6.9444444444444198E-3</v>
      </c>
    </row>
    <row r="100" spans="1:6" ht="15">
      <c r="A100">
        <v>74</v>
      </c>
      <c r="B100" s="5" t="s">
        <v>15</v>
      </c>
      <c r="C100" s="6">
        <v>18.559999999999999</v>
      </c>
      <c r="D100" s="7">
        <f t="shared" si="4"/>
        <v>0.5</v>
      </c>
      <c r="E100" s="10">
        <v>0.78888888888888886</v>
      </c>
      <c r="F100" s="8">
        <f t="shared" si="5"/>
        <v>6.9444444444445308E-3</v>
      </c>
    </row>
    <row r="101" spans="1:6" ht="15">
      <c r="A101">
        <v>75</v>
      </c>
      <c r="B101" s="19" t="s">
        <v>16</v>
      </c>
      <c r="C101" s="20">
        <v>19.059999999999999</v>
      </c>
      <c r="D101" s="21">
        <f t="shared" si="4"/>
        <v>0.10000000000000142</v>
      </c>
      <c r="E101" s="22">
        <v>0.79583333333333339</v>
      </c>
      <c r="F101" s="8">
        <f t="shared" si="5"/>
        <v>6.9444444444443088E-3</v>
      </c>
    </row>
    <row r="102" spans="1:6" ht="15">
      <c r="A102">
        <v>76</v>
      </c>
      <c r="B102" s="15" t="s">
        <v>17</v>
      </c>
      <c r="C102" s="16">
        <v>19.16</v>
      </c>
      <c r="D102" s="17">
        <f t="shared" si="4"/>
        <v>0.10000000000000142</v>
      </c>
      <c r="E102" s="18">
        <v>0.8027777777777777</v>
      </c>
      <c r="F102" s="8">
        <f t="shared" si="5"/>
        <v>6.9444444444445308E-3</v>
      </c>
    </row>
    <row r="103" spans="1:6" ht="15">
      <c r="A103">
        <v>77</v>
      </c>
      <c r="B103" s="2" t="s">
        <v>18</v>
      </c>
      <c r="C103" s="3">
        <v>19.260000000000002</v>
      </c>
      <c r="D103" s="4">
        <f t="shared" si="4"/>
        <v>9.9999999999997868E-2</v>
      </c>
      <c r="E103" s="9">
        <v>0.80972222222222223</v>
      </c>
      <c r="F103" s="8">
        <f t="shared" si="5"/>
        <v>6.9444444444445308E-3</v>
      </c>
    </row>
    <row r="104" spans="1:6" ht="15">
      <c r="A104">
        <v>78</v>
      </c>
      <c r="B104" s="2" t="s">
        <v>19</v>
      </c>
      <c r="C104" s="3">
        <v>19.36</v>
      </c>
      <c r="D104" s="4">
        <f t="shared" si="4"/>
        <v>0.10000000000000142</v>
      </c>
      <c r="E104" s="9">
        <v>0.81666666666666676</v>
      </c>
      <c r="F104" s="8">
        <f t="shared" si="5"/>
        <v>6.9444444444443088E-3</v>
      </c>
    </row>
    <row r="105" spans="1:6" ht="15">
      <c r="A105">
        <v>79</v>
      </c>
      <c r="B105" s="19" t="s">
        <v>20</v>
      </c>
      <c r="C105" s="20">
        <v>19.46</v>
      </c>
      <c r="D105" s="21">
        <f t="shared" si="4"/>
        <v>9.9999999999997868E-2</v>
      </c>
      <c r="E105" s="22">
        <v>0.82361111111111107</v>
      </c>
      <c r="F105" s="8">
        <f t="shared" si="5"/>
        <v>6.9444444444445308E-3</v>
      </c>
    </row>
    <row r="106" spans="1:6" ht="15">
      <c r="A106">
        <v>80</v>
      </c>
      <c r="B106" s="5" t="s">
        <v>7</v>
      </c>
      <c r="C106" s="6">
        <v>19.559999999999999</v>
      </c>
      <c r="D106" s="7">
        <f t="shared" si="4"/>
        <v>0.5</v>
      </c>
      <c r="E106" s="10">
        <v>0.8305555555555556</v>
      </c>
      <c r="F106" s="8">
        <f t="shared" si="5"/>
        <v>6.9444444444444198E-3</v>
      </c>
    </row>
    <row r="107" spans="1:6" ht="15">
      <c r="A107">
        <v>81</v>
      </c>
      <c r="B107" s="2" t="s">
        <v>21</v>
      </c>
      <c r="C107" s="3">
        <v>20.059999999999999</v>
      </c>
      <c r="D107" s="4">
        <f>C107-C106</f>
        <v>0.5</v>
      </c>
      <c r="E107" s="9">
        <v>0.83750000000000002</v>
      </c>
      <c r="F107" s="8">
        <f>E107-E106</f>
        <v>6.9444444444444198E-3</v>
      </c>
    </row>
    <row r="108" spans="1:6">
      <c r="D108" s="4"/>
    </row>
  </sheetData>
  <mergeCells count="1">
    <mergeCell ref="C3:K3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2:R25"/>
  <sheetViews>
    <sheetView topLeftCell="L1" workbookViewId="0">
      <selection activeCell="R23" sqref="R23"/>
    </sheetView>
  </sheetViews>
  <sheetFormatPr defaultRowHeight="12.75"/>
  <cols>
    <col min="1" max="1" width="5.28515625" customWidth="1"/>
    <col min="2" max="2" width="32.5703125" customWidth="1"/>
    <col min="13" max="13" width="26" customWidth="1"/>
  </cols>
  <sheetData>
    <row r="2" spans="1:18" ht="15">
      <c r="A2" s="1" t="s">
        <v>0</v>
      </c>
      <c r="B2" s="1" t="s">
        <v>1</v>
      </c>
      <c r="C2" s="58" t="s">
        <v>2</v>
      </c>
      <c r="D2" s="58"/>
      <c r="E2" s="58"/>
      <c r="F2" s="58"/>
      <c r="G2" s="58"/>
      <c r="H2" s="58"/>
      <c r="I2" s="58"/>
      <c r="J2" s="58"/>
      <c r="K2" s="58"/>
    </row>
    <row r="3" spans="1:18" ht="14.25" customHeight="1">
      <c r="A3" s="1">
        <v>1</v>
      </c>
      <c r="B3" s="2" t="s">
        <v>3</v>
      </c>
      <c r="C3" s="3">
        <v>5.39</v>
      </c>
      <c r="D3" s="3"/>
      <c r="E3" s="3">
        <v>12.1</v>
      </c>
      <c r="F3" s="3"/>
      <c r="G3" s="3"/>
      <c r="H3" s="3">
        <v>15.39</v>
      </c>
      <c r="I3" s="3"/>
      <c r="J3" s="3"/>
      <c r="K3" s="3"/>
      <c r="L3">
        <v>1</v>
      </c>
      <c r="M3" s="2" t="s">
        <v>4</v>
      </c>
      <c r="N3" s="6">
        <v>5.51</v>
      </c>
      <c r="O3" s="7">
        <f>N4-N3</f>
        <v>2</v>
      </c>
      <c r="Q3" s="8">
        <v>0.29375000000000001</v>
      </c>
      <c r="R3" s="8">
        <f>Q4-Q3</f>
        <v>3.3333333333333326E-2</v>
      </c>
    </row>
    <row r="4" spans="1:18" ht="14.25" customHeight="1">
      <c r="A4" s="1">
        <v>2</v>
      </c>
      <c r="B4" s="2" t="s">
        <v>4</v>
      </c>
      <c r="C4" s="24">
        <v>5.51</v>
      </c>
      <c r="D4" s="23">
        <v>9.14</v>
      </c>
      <c r="E4" s="23">
        <v>12.21</v>
      </c>
      <c r="F4" s="23"/>
      <c r="G4" s="23"/>
      <c r="H4" s="23"/>
      <c r="I4" s="23">
        <v>17.059999999999999</v>
      </c>
      <c r="J4" s="23"/>
      <c r="K4" s="23"/>
      <c r="L4">
        <v>2</v>
      </c>
      <c r="M4" s="5" t="s">
        <v>14</v>
      </c>
      <c r="N4" s="6">
        <v>7.51</v>
      </c>
      <c r="O4" s="7">
        <f t="shared" ref="O4:O16" si="0">N5-N4</f>
        <v>1</v>
      </c>
      <c r="Q4" s="8">
        <v>0.32708333333333334</v>
      </c>
      <c r="R4" s="8">
        <f t="shared" ref="R4:R15" si="1">Q5-Q4</f>
        <v>4.166666666666663E-2</v>
      </c>
    </row>
    <row r="5" spans="1:18" ht="14.25" customHeight="1">
      <c r="A5" s="1">
        <v>3</v>
      </c>
      <c r="B5" s="2" t="s">
        <v>5</v>
      </c>
      <c r="C5" s="23">
        <v>6.03</v>
      </c>
      <c r="D5" s="23">
        <v>9.25</v>
      </c>
      <c r="E5" s="23">
        <v>12.32</v>
      </c>
      <c r="F5" s="23"/>
      <c r="G5" s="23"/>
      <c r="H5" s="23"/>
      <c r="I5" s="23">
        <v>17.16</v>
      </c>
      <c r="J5" s="23"/>
      <c r="K5" s="23"/>
      <c r="L5">
        <v>3</v>
      </c>
      <c r="M5" s="48" t="s">
        <v>19</v>
      </c>
      <c r="N5" s="40">
        <v>8.51</v>
      </c>
      <c r="O5" s="49">
        <f t="shared" si="0"/>
        <v>1.0700000000000003</v>
      </c>
      <c r="P5" s="50"/>
      <c r="Q5" s="51">
        <v>0.36874999999999997</v>
      </c>
      <c r="R5" s="51">
        <f t="shared" si="1"/>
        <v>4.6527777777777835E-2</v>
      </c>
    </row>
    <row r="6" spans="1:18" ht="14.25" customHeight="1">
      <c r="A6" s="1">
        <v>4</v>
      </c>
      <c r="B6" s="2" t="s">
        <v>6</v>
      </c>
      <c r="C6" s="23">
        <v>6.15</v>
      </c>
      <c r="D6" s="23"/>
      <c r="E6" s="23">
        <v>12.43</v>
      </c>
      <c r="F6" s="23"/>
      <c r="G6" s="23"/>
      <c r="H6" s="23"/>
      <c r="I6" s="23"/>
      <c r="J6" s="23">
        <v>18.36</v>
      </c>
      <c r="K6" s="23"/>
      <c r="L6">
        <v>4</v>
      </c>
      <c r="M6" s="5" t="s">
        <v>9</v>
      </c>
      <c r="N6" s="6">
        <v>9.58</v>
      </c>
      <c r="O6" s="7">
        <f t="shared" si="0"/>
        <v>1.4599999999999991</v>
      </c>
      <c r="Q6" s="8">
        <v>0.4152777777777778</v>
      </c>
      <c r="R6" s="8">
        <f t="shared" si="1"/>
        <v>4.5833333333333282E-2</v>
      </c>
    </row>
    <row r="7" spans="1:18" ht="14.25" customHeight="1">
      <c r="A7" s="1">
        <v>5</v>
      </c>
      <c r="B7" s="2" t="s">
        <v>7</v>
      </c>
      <c r="C7" s="23"/>
      <c r="D7" s="23">
        <v>9.36</v>
      </c>
      <c r="E7" s="23"/>
      <c r="F7" s="23">
        <v>13.38</v>
      </c>
      <c r="G7" s="23"/>
      <c r="H7" s="23"/>
      <c r="I7" s="23"/>
      <c r="J7" s="23"/>
      <c r="K7" s="24">
        <v>19.559999999999999</v>
      </c>
      <c r="L7">
        <v>5</v>
      </c>
      <c r="M7" s="2" t="s">
        <v>15</v>
      </c>
      <c r="N7" s="6">
        <v>11.04</v>
      </c>
      <c r="O7" s="7">
        <f t="shared" si="0"/>
        <v>0.55000000000000071</v>
      </c>
      <c r="Q7" s="8">
        <v>0.46111111111111108</v>
      </c>
      <c r="R7" s="8">
        <f t="shared" si="1"/>
        <v>3.819444444444442E-2</v>
      </c>
    </row>
    <row r="8" spans="1:18" ht="14.25" customHeight="1">
      <c r="A8" s="1">
        <v>6</v>
      </c>
      <c r="B8" s="2" t="s">
        <v>8</v>
      </c>
      <c r="C8" s="23">
        <v>6.27</v>
      </c>
      <c r="D8" s="23">
        <v>9.4700000000000006</v>
      </c>
      <c r="E8" s="24">
        <v>12.54</v>
      </c>
      <c r="F8" s="23"/>
      <c r="G8" s="23"/>
      <c r="H8" s="23"/>
      <c r="I8" s="23">
        <v>17.36</v>
      </c>
      <c r="J8" s="23"/>
      <c r="K8" s="23"/>
      <c r="L8">
        <v>6</v>
      </c>
      <c r="M8" s="5" t="s">
        <v>21</v>
      </c>
      <c r="N8" s="6">
        <v>11.59</v>
      </c>
      <c r="O8" s="7">
        <f t="shared" si="0"/>
        <v>0.94999999999999929</v>
      </c>
      <c r="Q8" s="8">
        <v>0.4993055555555555</v>
      </c>
      <c r="R8" s="8">
        <f t="shared" si="1"/>
        <v>3.8194444444444475E-2</v>
      </c>
    </row>
    <row r="9" spans="1:18" ht="14.25" customHeight="1">
      <c r="A9" s="1">
        <v>7</v>
      </c>
      <c r="B9" s="2" t="s">
        <v>9</v>
      </c>
      <c r="C9" s="23">
        <v>6.39</v>
      </c>
      <c r="D9" s="24">
        <v>9.58</v>
      </c>
      <c r="E9" s="23">
        <v>13.05</v>
      </c>
      <c r="F9" s="23"/>
      <c r="G9" s="23"/>
      <c r="H9" s="23"/>
      <c r="I9" s="23">
        <v>17.46</v>
      </c>
      <c r="J9" s="23"/>
      <c r="K9" s="23"/>
      <c r="L9">
        <v>7</v>
      </c>
      <c r="M9" s="5" t="s">
        <v>8</v>
      </c>
      <c r="N9" s="6">
        <v>12.54</v>
      </c>
      <c r="O9" s="7">
        <f t="shared" si="0"/>
        <v>0.95000000000000107</v>
      </c>
      <c r="Q9" s="8">
        <v>0.53749999999999998</v>
      </c>
      <c r="R9" s="8">
        <f t="shared" si="1"/>
        <v>3.819444444444442E-2</v>
      </c>
    </row>
    <row r="10" spans="1:18" ht="14.25" customHeight="1">
      <c r="A10" s="1">
        <v>8</v>
      </c>
      <c r="B10" s="2" t="s">
        <v>10</v>
      </c>
      <c r="C10" s="23">
        <v>6.51</v>
      </c>
      <c r="D10" s="23">
        <v>10.09</v>
      </c>
      <c r="E10" s="23">
        <v>13.16</v>
      </c>
      <c r="F10" s="23"/>
      <c r="G10" s="23"/>
      <c r="H10" s="23"/>
      <c r="I10" s="24">
        <v>17.559999999999999</v>
      </c>
      <c r="J10" s="23"/>
      <c r="K10" s="23"/>
      <c r="L10">
        <v>8</v>
      </c>
      <c r="M10" s="5" t="s">
        <v>12</v>
      </c>
      <c r="N10" s="6">
        <v>13.49</v>
      </c>
      <c r="O10" s="7">
        <f t="shared" si="0"/>
        <v>1.0600000000000005</v>
      </c>
      <c r="Q10" s="8">
        <v>0.5756944444444444</v>
      </c>
      <c r="R10" s="8">
        <f t="shared" si="1"/>
        <v>4.5833333333333393E-2</v>
      </c>
    </row>
    <row r="11" spans="1:18" ht="14.25" customHeight="1">
      <c r="A11" s="1">
        <v>9</v>
      </c>
      <c r="B11" s="2" t="s">
        <v>6</v>
      </c>
      <c r="C11" s="23">
        <v>7.03</v>
      </c>
      <c r="D11" s="23">
        <v>10.199999999999999</v>
      </c>
      <c r="E11" s="23">
        <v>13.27</v>
      </c>
      <c r="F11" s="23"/>
      <c r="G11" s="23"/>
      <c r="H11" s="23"/>
      <c r="I11" s="23">
        <v>18.059999999999999</v>
      </c>
      <c r="J11" s="23"/>
      <c r="K11" s="23"/>
      <c r="L11">
        <v>9</v>
      </c>
      <c r="M11" s="5" t="s">
        <v>18</v>
      </c>
      <c r="N11" s="6">
        <v>14.55</v>
      </c>
      <c r="O11" s="7">
        <f t="shared" si="0"/>
        <v>0.94999999999999929</v>
      </c>
      <c r="Q11" s="8">
        <v>0.62152777777777779</v>
      </c>
      <c r="R11" s="8">
        <f t="shared" si="1"/>
        <v>3.819444444444442E-2</v>
      </c>
    </row>
    <row r="12" spans="1:18" ht="14.25" customHeight="1">
      <c r="A12" s="1">
        <v>10</v>
      </c>
      <c r="B12" s="2" t="s">
        <v>11</v>
      </c>
      <c r="C12" s="23">
        <v>7.15</v>
      </c>
      <c r="D12" s="23">
        <v>10.31</v>
      </c>
      <c r="E12" s="23"/>
      <c r="F12" s="23"/>
      <c r="G12" s="23"/>
      <c r="H12" s="23"/>
      <c r="I12" s="23">
        <v>18.16</v>
      </c>
      <c r="J12" s="23"/>
      <c r="K12" s="23"/>
      <c r="L12">
        <v>10</v>
      </c>
      <c r="M12" s="5" t="s">
        <v>14</v>
      </c>
      <c r="N12" s="6">
        <v>15.5</v>
      </c>
      <c r="O12" s="7">
        <f t="shared" si="0"/>
        <v>1.0599999999999987</v>
      </c>
      <c r="Q12" s="8">
        <v>0.65972222222222221</v>
      </c>
      <c r="R12" s="8">
        <f t="shared" si="1"/>
        <v>4.5833333333333393E-2</v>
      </c>
    </row>
    <row r="13" spans="1:18" ht="14.25" customHeight="1">
      <c r="A13" s="1">
        <v>11</v>
      </c>
      <c r="B13" s="2" t="s">
        <v>12</v>
      </c>
      <c r="C13" s="23">
        <v>7.27</v>
      </c>
      <c r="D13" s="23">
        <v>10.42</v>
      </c>
      <c r="E13" s="23"/>
      <c r="F13" s="24">
        <v>13.49</v>
      </c>
      <c r="G13" s="23"/>
      <c r="H13" s="23">
        <v>15.28</v>
      </c>
      <c r="I13" s="23">
        <v>18.260000000000002</v>
      </c>
      <c r="J13" s="23"/>
      <c r="K13" s="23"/>
      <c r="L13">
        <v>11</v>
      </c>
      <c r="M13" s="48" t="s">
        <v>13</v>
      </c>
      <c r="N13" s="40">
        <v>16.559999999999999</v>
      </c>
      <c r="O13" s="49">
        <f t="shared" si="0"/>
        <v>1</v>
      </c>
      <c r="P13" s="50"/>
      <c r="Q13" s="51">
        <v>0.7055555555555556</v>
      </c>
      <c r="R13" s="51">
        <f t="shared" si="1"/>
        <v>4.166666666666663E-2</v>
      </c>
    </row>
    <row r="14" spans="1:18" ht="14.25" customHeight="1">
      <c r="A14" s="1">
        <v>12</v>
      </c>
      <c r="B14" s="2" t="s">
        <v>13</v>
      </c>
      <c r="C14" s="23">
        <v>7.39</v>
      </c>
      <c r="D14" s="23"/>
      <c r="E14" s="23"/>
      <c r="F14" s="23">
        <v>14</v>
      </c>
      <c r="G14" s="23"/>
      <c r="H14" s="24">
        <v>16.559999999999999</v>
      </c>
      <c r="I14" s="23"/>
      <c r="J14" s="23"/>
      <c r="K14" s="23"/>
      <c r="L14">
        <v>12</v>
      </c>
      <c r="M14" s="5" t="s">
        <v>10</v>
      </c>
      <c r="N14" s="6">
        <v>17.559999999999999</v>
      </c>
      <c r="O14" s="7">
        <f t="shared" si="0"/>
        <v>1</v>
      </c>
      <c r="Q14" s="8">
        <v>0.74722222222222223</v>
      </c>
      <c r="R14" s="8">
        <f t="shared" si="1"/>
        <v>4.166666666666663E-2</v>
      </c>
    </row>
    <row r="15" spans="1:18" ht="14.25" customHeight="1">
      <c r="A15" s="1">
        <v>13</v>
      </c>
      <c r="B15" s="2" t="s">
        <v>14</v>
      </c>
      <c r="C15" s="24">
        <v>7.51</v>
      </c>
      <c r="D15" s="23">
        <v>10.53</v>
      </c>
      <c r="E15" s="23"/>
      <c r="F15" s="23">
        <v>14.11</v>
      </c>
      <c r="G15" s="23"/>
      <c r="H15" s="24">
        <v>15.5</v>
      </c>
      <c r="I15" s="23"/>
      <c r="J15" s="23">
        <v>18.46</v>
      </c>
      <c r="K15" s="23"/>
      <c r="L15">
        <v>13</v>
      </c>
      <c r="M15" s="5" t="s">
        <v>15</v>
      </c>
      <c r="N15" s="6">
        <v>18.559999999999999</v>
      </c>
      <c r="O15" s="7">
        <f t="shared" si="0"/>
        <v>1</v>
      </c>
      <c r="Q15" s="8">
        <v>0.78888888888888886</v>
      </c>
      <c r="R15" s="8">
        <f t="shared" si="1"/>
        <v>4.1666666666666741E-2</v>
      </c>
    </row>
    <row r="16" spans="1:18" ht="14.25" customHeight="1">
      <c r="A16" s="1">
        <v>14</v>
      </c>
      <c r="B16" s="2" t="s">
        <v>15</v>
      </c>
      <c r="C16" s="23">
        <v>8.0299999999999994</v>
      </c>
      <c r="D16" s="24">
        <v>11.04</v>
      </c>
      <c r="E16" s="23"/>
      <c r="F16" s="23"/>
      <c r="G16" s="23"/>
      <c r="H16" s="23">
        <v>16.010000000000002</v>
      </c>
      <c r="I16" s="23"/>
      <c r="J16" s="24">
        <v>18.559999999999999</v>
      </c>
      <c r="K16" s="23"/>
      <c r="L16">
        <v>14</v>
      </c>
      <c r="M16" s="5" t="s">
        <v>7</v>
      </c>
      <c r="N16" s="6">
        <v>19.559999999999999</v>
      </c>
      <c r="O16" s="7">
        <f t="shared" si="0"/>
        <v>-19.559999999999999</v>
      </c>
      <c r="Q16" s="8">
        <v>0.8305555555555556</v>
      </c>
      <c r="R16" s="8">
        <f>Q16-Q15</f>
        <v>4.1666666666666741E-2</v>
      </c>
    </row>
    <row r="17" spans="1:18" ht="15">
      <c r="A17" s="1">
        <v>15</v>
      </c>
      <c r="B17" s="2" t="s">
        <v>16</v>
      </c>
      <c r="C17" s="23">
        <v>8.15</v>
      </c>
      <c r="D17" s="23">
        <v>11.15</v>
      </c>
      <c r="E17" s="23"/>
      <c r="F17" s="23"/>
      <c r="G17" s="23">
        <v>14.33</v>
      </c>
      <c r="H17" s="23">
        <v>16.12</v>
      </c>
      <c r="I17" s="23"/>
      <c r="J17" s="23">
        <v>19.059999999999999</v>
      </c>
      <c r="K17" s="23"/>
      <c r="R17" s="8">
        <f>SUM(R3:R16)/14</f>
        <v>4.131944444444445E-2</v>
      </c>
    </row>
    <row r="18" spans="1:18" ht="15">
      <c r="A18" s="1">
        <v>16</v>
      </c>
      <c r="B18" s="2" t="s">
        <v>17</v>
      </c>
      <c r="C18" s="23">
        <v>8.27</v>
      </c>
      <c r="D18" s="23">
        <v>11.26</v>
      </c>
      <c r="E18" s="23"/>
      <c r="F18" s="23"/>
      <c r="G18" s="23">
        <v>14.44</v>
      </c>
      <c r="H18" s="23">
        <v>16.23</v>
      </c>
      <c r="I18" s="23"/>
      <c r="J18" s="23">
        <v>19.16</v>
      </c>
      <c r="K18" s="23"/>
      <c r="R18" s="8">
        <f>SELASA!Q17</f>
        <v>3.8740079365079359E-2</v>
      </c>
    </row>
    <row r="19" spans="1:18" ht="15">
      <c r="A19" s="1">
        <v>17</v>
      </c>
      <c r="B19" s="2" t="s">
        <v>18</v>
      </c>
      <c r="C19" s="23">
        <v>8.39</v>
      </c>
      <c r="D19" s="23">
        <v>11.37</v>
      </c>
      <c r="E19" s="23"/>
      <c r="F19" s="23"/>
      <c r="G19" s="24">
        <v>14.55</v>
      </c>
      <c r="H19" s="23">
        <v>16.34</v>
      </c>
      <c r="I19" s="23"/>
      <c r="J19" s="23">
        <v>19.260000000000002</v>
      </c>
      <c r="K19" s="23"/>
      <c r="R19" s="8">
        <f>RABU!Q17</f>
        <v>4.042658730158729E-2</v>
      </c>
    </row>
    <row r="20" spans="1:18" ht="15">
      <c r="A20" s="1">
        <v>18</v>
      </c>
      <c r="B20" s="2" t="s">
        <v>19</v>
      </c>
      <c r="C20" s="24">
        <v>8.51</v>
      </c>
      <c r="D20" s="23">
        <v>11.48</v>
      </c>
      <c r="E20" s="23"/>
      <c r="F20" s="23"/>
      <c r="G20" s="23">
        <v>15.06</v>
      </c>
      <c r="H20" s="23">
        <v>16.45</v>
      </c>
      <c r="I20" s="23"/>
      <c r="J20" s="23">
        <v>19.36</v>
      </c>
      <c r="K20" s="23"/>
      <c r="R20" s="8">
        <f>SABTU!Q17</f>
        <v>3.8640873015873031E-2</v>
      </c>
    </row>
    <row r="21" spans="1:18" ht="15">
      <c r="A21" s="1">
        <v>19</v>
      </c>
      <c r="B21" s="2" t="s">
        <v>20</v>
      </c>
      <c r="C21" s="23">
        <v>9.0299999999999994</v>
      </c>
      <c r="D21" s="23"/>
      <c r="E21" s="23"/>
      <c r="F21" s="23">
        <v>14.22</v>
      </c>
      <c r="G21" s="23">
        <v>15.17</v>
      </c>
      <c r="H21" s="23"/>
      <c r="I21" s="23">
        <v>17.260000000000002</v>
      </c>
      <c r="J21" s="23">
        <v>19.46</v>
      </c>
      <c r="K21" s="23"/>
      <c r="R21" s="8">
        <f>MINGGU!Q18</f>
        <v>3.7361111111111109E-2</v>
      </c>
    </row>
    <row r="22" spans="1:18" ht="15">
      <c r="A22" s="1">
        <v>20</v>
      </c>
      <c r="B22" s="2" t="s">
        <v>21</v>
      </c>
      <c r="C22" s="23">
        <v>5.27</v>
      </c>
      <c r="D22" s="23"/>
      <c r="E22" s="24">
        <v>11.59</v>
      </c>
      <c r="F22" s="23"/>
      <c r="G22" s="23"/>
      <c r="H22" s="23"/>
      <c r="I22" s="23"/>
      <c r="J22" s="23"/>
      <c r="K22" s="23">
        <v>20.059999999999999</v>
      </c>
      <c r="R22" s="8">
        <f>SUM(R17:R21)/5</f>
        <v>3.9297619047619047E-2</v>
      </c>
    </row>
    <row r="23" spans="1:18">
      <c r="R23" s="8"/>
    </row>
    <row r="24" spans="1:18">
      <c r="R24" s="8"/>
    </row>
    <row r="25" spans="1:18">
      <c r="R25" s="8"/>
    </row>
  </sheetData>
  <mergeCells count="1">
    <mergeCell ref="C2:K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2:Q22"/>
  <sheetViews>
    <sheetView topLeftCell="H1" zoomScale="73" zoomScaleNormal="73" workbookViewId="0">
      <selection activeCell="Q24" sqref="Q24"/>
    </sheetView>
  </sheetViews>
  <sheetFormatPr defaultRowHeight="12.75"/>
  <cols>
    <col min="1" max="1" width="5.28515625" customWidth="1"/>
    <col min="2" max="2" width="32.5703125" customWidth="1"/>
    <col min="13" max="13" width="24.140625" customWidth="1"/>
  </cols>
  <sheetData>
    <row r="2" spans="1:17" ht="15">
      <c r="A2" s="1" t="s">
        <v>0</v>
      </c>
      <c r="B2" s="1" t="s">
        <v>1</v>
      </c>
      <c r="C2" s="58" t="s">
        <v>2</v>
      </c>
      <c r="D2" s="58"/>
      <c r="E2" s="58"/>
      <c r="F2" s="58"/>
      <c r="G2" s="58"/>
      <c r="H2" s="58"/>
      <c r="I2" s="58"/>
      <c r="J2" s="58"/>
      <c r="K2" s="58"/>
    </row>
    <row r="3" spans="1:17" ht="15" customHeight="1">
      <c r="A3" s="1">
        <v>1</v>
      </c>
      <c r="B3" s="2" t="s">
        <v>3</v>
      </c>
      <c r="C3" s="3">
        <v>5.39</v>
      </c>
      <c r="D3" s="3"/>
      <c r="E3" s="6">
        <v>12.1</v>
      </c>
      <c r="F3" s="3"/>
      <c r="G3" s="3"/>
      <c r="H3" s="3">
        <v>15.39</v>
      </c>
      <c r="I3" s="3"/>
      <c r="J3" s="3"/>
      <c r="K3" s="3"/>
      <c r="L3">
        <v>1</v>
      </c>
      <c r="M3" s="15" t="s">
        <v>11</v>
      </c>
      <c r="N3" s="16">
        <v>7.15</v>
      </c>
      <c r="O3" s="17" t="e">
        <f>#REF!-N3</f>
        <v>#REF!</v>
      </c>
      <c r="P3" s="18">
        <v>0.30208333333333331</v>
      </c>
      <c r="Q3" s="8">
        <f>P4-P3</f>
        <v>4.1666666666666685E-2</v>
      </c>
    </row>
    <row r="4" spans="1:17" ht="15" customHeight="1">
      <c r="A4" s="1">
        <v>2</v>
      </c>
      <c r="B4" s="2" t="s">
        <v>4</v>
      </c>
      <c r="C4" s="24">
        <v>5.51</v>
      </c>
      <c r="D4" s="6">
        <v>9.14</v>
      </c>
      <c r="E4" s="23">
        <v>12.21</v>
      </c>
      <c r="F4" s="23"/>
      <c r="G4" s="23"/>
      <c r="H4" s="23"/>
      <c r="I4" s="6">
        <v>17.059999999999999</v>
      </c>
      <c r="J4" s="23"/>
      <c r="K4" s="23"/>
      <c r="L4">
        <v>2</v>
      </c>
      <c r="M4" s="15" t="s">
        <v>16</v>
      </c>
      <c r="N4" s="16">
        <v>8.15</v>
      </c>
      <c r="O4" s="17" t="e">
        <f>#REF!-N4</f>
        <v>#REF!</v>
      </c>
      <c r="P4" s="18">
        <v>0.34375</v>
      </c>
      <c r="Q4" s="8">
        <f t="shared" ref="Q4:Q15" si="0">P5-P4</f>
        <v>4.0972222222222188E-2</v>
      </c>
    </row>
    <row r="5" spans="1:17" ht="15" customHeight="1">
      <c r="A5" s="1">
        <v>3</v>
      </c>
      <c r="B5" s="2" t="s">
        <v>5</v>
      </c>
      <c r="C5" s="23">
        <v>6.03</v>
      </c>
      <c r="D5" s="23">
        <v>9.25</v>
      </c>
      <c r="E5" s="23">
        <v>12.32</v>
      </c>
      <c r="F5" s="23"/>
      <c r="G5" s="23"/>
      <c r="H5" s="23"/>
      <c r="I5" s="23">
        <v>17.16</v>
      </c>
      <c r="J5" s="23"/>
      <c r="K5" s="23"/>
      <c r="L5">
        <v>3</v>
      </c>
      <c r="M5" s="15" t="s">
        <v>4</v>
      </c>
      <c r="N5" s="16">
        <v>9.14</v>
      </c>
      <c r="O5" s="17" t="e">
        <f>#REF!-N5</f>
        <v>#REF!</v>
      </c>
      <c r="P5" s="18">
        <v>0.38472222222222219</v>
      </c>
      <c r="Q5" s="8">
        <f t="shared" si="0"/>
        <v>4.5833333333333393E-2</v>
      </c>
    </row>
    <row r="6" spans="1:17" ht="15" customHeight="1">
      <c r="A6" s="1">
        <v>4</v>
      </c>
      <c r="B6" s="2" t="s">
        <v>6</v>
      </c>
      <c r="C6" s="23">
        <v>6.15</v>
      </c>
      <c r="D6" s="23"/>
      <c r="E6" s="23">
        <v>12.43</v>
      </c>
      <c r="F6" s="23"/>
      <c r="G6" s="23"/>
      <c r="H6" s="23"/>
      <c r="I6" s="23"/>
      <c r="J6" s="23">
        <v>18.36</v>
      </c>
      <c r="K6" s="23"/>
      <c r="L6">
        <v>4</v>
      </c>
      <c r="M6" s="15" t="s">
        <v>6</v>
      </c>
      <c r="N6" s="16">
        <v>10.199999999999999</v>
      </c>
      <c r="O6" s="17" t="e">
        <f>#REF!-N6</f>
        <v>#REF!</v>
      </c>
      <c r="P6" s="18">
        <v>0.43055555555555558</v>
      </c>
      <c r="Q6" s="8">
        <f t="shared" si="0"/>
        <v>2.2916666666666641E-2</v>
      </c>
    </row>
    <row r="7" spans="1:17" ht="15" customHeight="1">
      <c r="A7" s="1">
        <v>5</v>
      </c>
      <c r="B7" s="2" t="s">
        <v>7</v>
      </c>
      <c r="C7" s="23"/>
      <c r="D7" s="23">
        <v>9.36</v>
      </c>
      <c r="E7" s="23"/>
      <c r="F7" s="23">
        <v>13.38</v>
      </c>
      <c r="G7" s="23"/>
      <c r="H7" s="23"/>
      <c r="I7" s="23"/>
      <c r="J7" s="23"/>
      <c r="K7" s="24">
        <v>19.559999999999999</v>
      </c>
      <c r="L7">
        <v>5</v>
      </c>
      <c r="M7" s="2" t="s">
        <v>14</v>
      </c>
      <c r="N7" s="16">
        <v>10.53</v>
      </c>
      <c r="O7" s="17" t="e">
        <f>#REF!-N7</f>
        <v>#REF!</v>
      </c>
      <c r="P7" s="18">
        <v>0.45347222222222222</v>
      </c>
      <c r="Q7" s="8">
        <f t="shared" si="0"/>
        <v>5.3472222222222199E-2</v>
      </c>
    </row>
    <row r="8" spans="1:17" ht="15" customHeight="1">
      <c r="A8" s="1">
        <v>6</v>
      </c>
      <c r="B8" s="2" t="s">
        <v>8</v>
      </c>
      <c r="C8" s="23">
        <v>6.27</v>
      </c>
      <c r="D8" s="23">
        <v>9.4700000000000006</v>
      </c>
      <c r="E8" s="24">
        <v>12.54</v>
      </c>
      <c r="F8" s="23"/>
      <c r="G8" s="23"/>
      <c r="H8" s="23"/>
      <c r="I8" s="23">
        <v>17.36</v>
      </c>
      <c r="J8" s="23"/>
      <c r="K8" s="23"/>
      <c r="L8">
        <v>6</v>
      </c>
      <c r="M8" s="48" t="s">
        <v>3</v>
      </c>
      <c r="N8" s="40">
        <v>12.1</v>
      </c>
      <c r="O8" s="49" t="e">
        <f>#REF!-N8</f>
        <v>#REF!</v>
      </c>
      <c r="P8" s="52">
        <v>0.50694444444444442</v>
      </c>
      <c r="Q8" s="51">
        <f t="shared" si="0"/>
        <v>3.8194444444444531E-2</v>
      </c>
    </row>
    <row r="9" spans="1:17" ht="15" customHeight="1">
      <c r="A9" s="1">
        <v>7</v>
      </c>
      <c r="B9" s="2" t="s">
        <v>9</v>
      </c>
      <c r="C9" s="23">
        <v>6.39</v>
      </c>
      <c r="D9" s="24">
        <v>9.58</v>
      </c>
      <c r="E9" s="6">
        <v>13.05</v>
      </c>
      <c r="F9" s="23"/>
      <c r="G9" s="23"/>
      <c r="H9" s="23"/>
      <c r="I9" s="23">
        <v>17.46</v>
      </c>
      <c r="J9" s="23"/>
      <c r="K9" s="23"/>
      <c r="L9">
        <v>7</v>
      </c>
      <c r="M9" s="15" t="s">
        <v>9</v>
      </c>
      <c r="N9" s="16">
        <v>13.05</v>
      </c>
      <c r="O9" s="17" t="e">
        <f>#REF!-N9</f>
        <v>#REF!</v>
      </c>
      <c r="P9" s="18">
        <v>0.54513888888888895</v>
      </c>
      <c r="Q9" s="8">
        <f t="shared" si="0"/>
        <v>4.5833333333333282E-2</v>
      </c>
    </row>
    <row r="10" spans="1:17" ht="15" customHeight="1">
      <c r="A10" s="1">
        <v>8</v>
      </c>
      <c r="B10" s="2" t="s">
        <v>10</v>
      </c>
      <c r="C10" s="23">
        <v>6.51</v>
      </c>
      <c r="D10" s="23">
        <v>10.09</v>
      </c>
      <c r="E10" s="23">
        <v>13.16</v>
      </c>
      <c r="F10" s="23"/>
      <c r="G10" s="23"/>
      <c r="H10" s="23"/>
      <c r="I10" s="24">
        <v>17.559999999999999</v>
      </c>
      <c r="J10" s="23"/>
      <c r="K10" s="23"/>
      <c r="L10">
        <v>8</v>
      </c>
      <c r="M10" s="2" t="s">
        <v>14</v>
      </c>
      <c r="N10" s="16">
        <v>14.11</v>
      </c>
      <c r="O10" s="17" t="e">
        <f>#REF!-N10</f>
        <v>#REF!</v>
      </c>
      <c r="P10" s="18">
        <v>0.59097222222222223</v>
      </c>
      <c r="Q10" s="8">
        <f t="shared" si="0"/>
        <v>3.819444444444442E-2</v>
      </c>
    </row>
    <row r="11" spans="1:17" ht="15" customHeight="1">
      <c r="A11" s="1">
        <v>9</v>
      </c>
      <c r="B11" s="2" t="s">
        <v>6</v>
      </c>
      <c r="C11" s="23">
        <v>7.03</v>
      </c>
      <c r="D11" s="6">
        <v>10.199999999999999</v>
      </c>
      <c r="E11" s="23">
        <v>13.27</v>
      </c>
      <c r="F11" s="23"/>
      <c r="G11" s="23"/>
      <c r="H11" s="23"/>
      <c r="I11" s="23">
        <v>18.059999999999999</v>
      </c>
      <c r="J11" s="23"/>
      <c r="K11" s="23"/>
      <c r="L11">
        <v>9</v>
      </c>
      <c r="M11" s="15" t="s">
        <v>19</v>
      </c>
      <c r="N11" s="16">
        <v>15.06</v>
      </c>
      <c r="O11" s="17" t="e">
        <f>#REF!-N11</f>
        <v>#REF!</v>
      </c>
      <c r="P11" s="18">
        <v>0.62916666666666665</v>
      </c>
      <c r="Q11" s="8">
        <f t="shared" si="0"/>
        <v>3.819444444444442E-2</v>
      </c>
    </row>
    <row r="12" spans="1:17" ht="15" customHeight="1">
      <c r="A12" s="1">
        <v>10</v>
      </c>
      <c r="B12" s="2" t="s">
        <v>11</v>
      </c>
      <c r="C12" s="6">
        <v>7.15</v>
      </c>
      <c r="D12" s="23">
        <v>10.31</v>
      </c>
      <c r="E12" s="23"/>
      <c r="F12" s="23"/>
      <c r="G12" s="23"/>
      <c r="H12" s="23"/>
      <c r="I12" s="6">
        <v>18.16</v>
      </c>
      <c r="J12" s="23"/>
      <c r="K12" s="23"/>
      <c r="L12">
        <v>10</v>
      </c>
      <c r="M12" s="15" t="s">
        <v>15</v>
      </c>
      <c r="N12" s="16">
        <v>16.010000000000002</v>
      </c>
      <c r="O12" s="17" t="e">
        <f>#REF!-N12</f>
        <v>#REF!</v>
      </c>
      <c r="P12" s="18">
        <v>0.66736111111111107</v>
      </c>
      <c r="Q12" s="8">
        <f t="shared" si="0"/>
        <v>4.5138888888888951E-2</v>
      </c>
    </row>
    <row r="13" spans="1:17" ht="15" customHeight="1">
      <c r="A13" s="1">
        <v>11</v>
      </c>
      <c r="B13" s="2" t="s">
        <v>12</v>
      </c>
      <c r="C13" s="23">
        <v>7.27</v>
      </c>
      <c r="D13" s="23">
        <v>10.42</v>
      </c>
      <c r="E13" s="23"/>
      <c r="F13" s="24">
        <v>13.49</v>
      </c>
      <c r="G13" s="23"/>
      <c r="H13" s="23">
        <v>15.28</v>
      </c>
      <c r="I13" s="23">
        <v>18.260000000000002</v>
      </c>
      <c r="J13" s="23"/>
      <c r="K13" s="23"/>
      <c r="L13">
        <v>11</v>
      </c>
      <c r="M13" s="15" t="s">
        <v>4</v>
      </c>
      <c r="N13" s="16">
        <v>17.059999999999999</v>
      </c>
      <c r="O13" s="17" t="e">
        <f>#REF!-N13</f>
        <v>#REF!</v>
      </c>
      <c r="P13" s="18">
        <v>0.71250000000000002</v>
      </c>
      <c r="Q13" s="8">
        <f t="shared" si="0"/>
        <v>4.8611111111111049E-2</v>
      </c>
    </row>
    <row r="14" spans="1:17" ht="15" customHeight="1">
      <c r="A14" s="1">
        <v>12</v>
      </c>
      <c r="B14" s="2" t="s">
        <v>13</v>
      </c>
      <c r="C14" s="23">
        <v>7.39</v>
      </c>
      <c r="D14" s="23"/>
      <c r="E14" s="23"/>
      <c r="F14" s="23">
        <v>14</v>
      </c>
      <c r="G14" s="23"/>
      <c r="H14" s="24">
        <v>16.559999999999999</v>
      </c>
      <c r="I14" s="23"/>
      <c r="J14" s="23"/>
      <c r="K14" s="23"/>
      <c r="L14">
        <v>12</v>
      </c>
      <c r="M14" s="15" t="s">
        <v>11</v>
      </c>
      <c r="N14" s="16">
        <v>18.16</v>
      </c>
      <c r="O14" s="17" t="e">
        <f>#REF!-N14</f>
        <v>#REF!</v>
      </c>
      <c r="P14" s="18">
        <v>0.76111111111111107</v>
      </c>
      <c r="Q14" s="8">
        <f t="shared" si="0"/>
        <v>4.166666666666663E-2</v>
      </c>
    </row>
    <row r="15" spans="1:17" ht="15" customHeight="1">
      <c r="A15" s="1">
        <v>13</v>
      </c>
      <c r="B15" s="2" t="s">
        <v>14</v>
      </c>
      <c r="C15" s="24">
        <v>7.51</v>
      </c>
      <c r="D15" s="6">
        <v>10.53</v>
      </c>
      <c r="E15" s="23"/>
      <c r="F15" s="6">
        <v>14.11</v>
      </c>
      <c r="G15" s="23"/>
      <c r="H15" s="24">
        <v>15.5</v>
      </c>
      <c r="I15" s="23"/>
      <c r="J15" s="23">
        <v>18.46</v>
      </c>
      <c r="K15" s="23"/>
      <c r="L15">
        <v>13</v>
      </c>
      <c r="M15" s="15" t="s">
        <v>17</v>
      </c>
      <c r="N15" s="16">
        <v>19.16</v>
      </c>
      <c r="O15" s="17" t="e">
        <f>#REF!-N15</f>
        <v>#REF!</v>
      </c>
      <c r="P15" s="18">
        <v>0.8027777777777777</v>
      </c>
      <c r="Q15" s="8">
        <f t="shared" si="0"/>
        <v>2.083333333333337E-2</v>
      </c>
    </row>
    <row r="16" spans="1:17" ht="15">
      <c r="A16" s="1">
        <v>14</v>
      </c>
      <c r="B16" s="2" t="s">
        <v>15</v>
      </c>
      <c r="C16" s="23">
        <v>8.0299999999999994</v>
      </c>
      <c r="D16" s="24">
        <v>11.04</v>
      </c>
      <c r="E16" s="23"/>
      <c r="F16" s="23"/>
      <c r="G16" s="23"/>
      <c r="H16" s="6">
        <v>16.010000000000002</v>
      </c>
      <c r="I16" s="23"/>
      <c r="J16" s="24">
        <v>18.559999999999999</v>
      </c>
      <c r="K16" s="23"/>
      <c r="M16" s="2" t="s">
        <v>20</v>
      </c>
      <c r="N16" s="46">
        <v>19.46</v>
      </c>
      <c r="P16" s="47">
        <v>0.82361111111111107</v>
      </c>
      <c r="Q16" s="8">
        <f>P16-P15</f>
        <v>2.083333333333337E-2</v>
      </c>
    </row>
    <row r="17" spans="1:17" ht="15">
      <c r="A17" s="1">
        <v>15</v>
      </c>
      <c r="B17" s="2" t="s">
        <v>16</v>
      </c>
      <c r="C17" s="6">
        <v>8.15</v>
      </c>
      <c r="D17" s="23">
        <v>11.15</v>
      </c>
      <c r="E17" s="23"/>
      <c r="F17" s="23"/>
      <c r="G17" s="23">
        <v>14.33</v>
      </c>
      <c r="H17" s="23">
        <v>16.12</v>
      </c>
      <c r="I17" s="23"/>
      <c r="J17" s="23">
        <v>19.059999999999999</v>
      </c>
      <c r="K17" s="23"/>
      <c r="Q17" s="8">
        <f>SUM(Q3:Q16)/14</f>
        <v>3.8740079365079359E-2</v>
      </c>
    </row>
    <row r="18" spans="1:17" ht="15">
      <c r="A18" s="1">
        <v>16</v>
      </c>
      <c r="B18" s="2" t="s">
        <v>17</v>
      </c>
      <c r="C18" s="23">
        <v>8.27</v>
      </c>
      <c r="D18" s="23">
        <v>11.26</v>
      </c>
      <c r="E18" s="23"/>
      <c r="F18" s="23"/>
      <c r="G18" s="23">
        <v>14.44</v>
      </c>
      <c r="H18" s="23">
        <v>16.23</v>
      </c>
      <c r="I18" s="23"/>
      <c r="J18" s="6">
        <v>19.16</v>
      </c>
      <c r="K18" s="23"/>
    </row>
    <row r="19" spans="1:17" ht="15">
      <c r="A19" s="1">
        <v>17</v>
      </c>
      <c r="B19" s="2" t="s">
        <v>18</v>
      </c>
      <c r="C19" s="23">
        <v>8.39</v>
      </c>
      <c r="D19" s="23">
        <v>11.37</v>
      </c>
      <c r="E19" s="23"/>
      <c r="F19" s="23"/>
      <c r="G19" s="24">
        <v>14.55</v>
      </c>
      <c r="H19" s="23">
        <v>16.34</v>
      </c>
      <c r="I19" s="23"/>
      <c r="J19" s="23">
        <v>19.260000000000002</v>
      </c>
      <c r="K19" s="23"/>
    </row>
    <row r="20" spans="1:17" ht="15">
      <c r="A20" s="1">
        <v>18</v>
      </c>
      <c r="B20" s="2" t="s">
        <v>19</v>
      </c>
      <c r="C20" s="24">
        <v>8.51</v>
      </c>
      <c r="D20" s="23">
        <v>11.48</v>
      </c>
      <c r="E20" s="23"/>
      <c r="F20" s="23"/>
      <c r="G20" s="6">
        <v>15.06</v>
      </c>
      <c r="H20" s="23">
        <v>16.45</v>
      </c>
      <c r="I20" s="23"/>
      <c r="J20" s="23">
        <v>19.36</v>
      </c>
      <c r="K20" s="23"/>
    </row>
    <row r="21" spans="1:17" ht="15">
      <c r="A21" s="1">
        <v>19</v>
      </c>
      <c r="B21" s="2" t="s">
        <v>20</v>
      </c>
      <c r="C21" s="23">
        <v>9.0299999999999994</v>
      </c>
      <c r="D21" s="23"/>
      <c r="E21" s="23"/>
      <c r="F21" s="23">
        <v>14.22</v>
      </c>
      <c r="G21" s="23">
        <v>15.17</v>
      </c>
      <c r="H21" s="23"/>
      <c r="I21" s="23">
        <v>17.260000000000002</v>
      </c>
      <c r="J21" s="23">
        <v>19.46</v>
      </c>
      <c r="K21" s="23"/>
    </row>
    <row r="22" spans="1:17" ht="15">
      <c r="A22" s="1">
        <v>20</v>
      </c>
      <c r="B22" s="2" t="s">
        <v>21</v>
      </c>
      <c r="C22" s="23">
        <v>5.27</v>
      </c>
      <c r="D22" s="23"/>
      <c r="E22" s="24">
        <v>11.59</v>
      </c>
      <c r="F22" s="23"/>
      <c r="G22" s="23"/>
      <c r="H22" s="23"/>
      <c r="I22" s="23"/>
      <c r="J22" s="23"/>
      <c r="K22" s="23">
        <v>20.059999999999999</v>
      </c>
    </row>
  </sheetData>
  <mergeCells count="1">
    <mergeCell ref="C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2:Q22"/>
  <sheetViews>
    <sheetView topLeftCell="K1" workbookViewId="0">
      <selection activeCell="Q3" sqref="Q3:Q17"/>
    </sheetView>
  </sheetViews>
  <sheetFormatPr defaultRowHeight="12.75"/>
  <cols>
    <col min="1" max="1" width="5.28515625" customWidth="1"/>
    <col min="2" max="2" width="32.5703125" customWidth="1"/>
    <col min="13" max="13" width="27.7109375" customWidth="1"/>
  </cols>
  <sheetData>
    <row r="2" spans="1:17" ht="15">
      <c r="A2" s="1" t="s">
        <v>0</v>
      </c>
      <c r="B2" s="1" t="s">
        <v>1</v>
      </c>
      <c r="C2" s="58" t="s">
        <v>2</v>
      </c>
      <c r="D2" s="58"/>
      <c r="E2" s="58"/>
      <c r="F2" s="58"/>
      <c r="G2" s="58"/>
      <c r="H2" s="58"/>
      <c r="I2" s="58"/>
      <c r="J2" s="58"/>
      <c r="K2" s="58"/>
    </row>
    <row r="3" spans="1:17" ht="15.75" customHeight="1">
      <c r="A3" s="1">
        <v>1</v>
      </c>
      <c r="B3" s="2" t="s">
        <v>3</v>
      </c>
      <c r="C3" s="3">
        <v>5.39</v>
      </c>
      <c r="D3" s="3"/>
      <c r="E3" s="6">
        <v>12.1</v>
      </c>
      <c r="F3" s="3"/>
      <c r="G3" s="3"/>
      <c r="H3" s="20">
        <v>15.39</v>
      </c>
      <c r="I3" s="3"/>
      <c r="J3" s="3"/>
      <c r="K3" s="3"/>
      <c r="L3">
        <v>1</v>
      </c>
      <c r="M3" s="19" t="s">
        <v>10</v>
      </c>
      <c r="N3" s="20">
        <v>6.51</v>
      </c>
      <c r="O3" s="21" t="e">
        <f>#REF!-N3</f>
        <v>#REF!</v>
      </c>
      <c r="P3" s="22">
        <v>0.28541666666666665</v>
      </c>
      <c r="Q3" s="8">
        <f>P4-P3</f>
        <v>3.3333333333333381E-2</v>
      </c>
    </row>
    <row r="4" spans="1:17" ht="15.75" customHeight="1">
      <c r="A4" s="1">
        <v>2</v>
      </c>
      <c r="B4" s="2" t="s">
        <v>4</v>
      </c>
      <c r="C4" s="24">
        <v>5.51</v>
      </c>
      <c r="D4" s="6">
        <v>9.14</v>
      </c>
      <c r="E4" s="23">
        <v>12.21</v>
      </c>
      <c r="F4" s="23"/>
      <c r="G4" s="23"/>
      <c r="H4" s="23"/>
      <c r="I4" s="6">
        <v>17.059999999999999</v>
      </c>
      <c r="J4" s="23"/>
      <c r="K4" s="23"/>
      <c r="L4">
        <v>2</v>
      </c>
      <c r="M4" s="19" t="s">
        <v>13</v>
      </c>
      <c r="N4" s="20">
        <v>7.39</v>
      </c>
      <c r="O4" s="21" t="e">
        <f>#REF!-N4</f>
        <v>#REF!</v>
      </c>
      <c r="P4" s="22">
        <v>0.31875000000000003</v>
      </c>
      <c r="Q4" s="8">
        <f>P5-P4</f>
        <v>4.166666666666663E-2</v>
      </c>
    </row>
    <row r="5" spans="1:17" ht="15.75" customHeight="1">
      <c r="A5" s="1">
        <v>3</v>
      </c>
      <c r="B5" s="2" t="s">
        <v>5</v>
      </c>
      <c r="C5" s="23">
        <v>6.03</v>
      </c>
      <c r="D5" s="23">
        <v>9.25</v>
      </c>
      <c r="E5" s="23">
        <v>12.32</v>
      </c>
      <c r="F5" s="23"/>
      <c r="G5" s="23"/>
      <c r="H5" s="23"/>
      <c r="I5" s="23">
        <v>17.16</v>
      </c>
      <c r="J5" s="23"/>
      <c r="K5" s="23"/>
      <c r="L5">
        <v>3</v>
      </c>
      <c r="M5" s="19" t="s">
        <v>18</v>
      </c>
      <c r="N5" s="20">
        <v>8.39</v>
      </c>
      <c r="O5" s="21" t="e">
        <f>#REF!-N5</f>
        <v>#REF!</v>
      </c>
      <c r="P5" s="22">
        <v>0.36041666666666666</v>
      </c>
      <c r="Q5" s="8">
        <f t="shared" ref="Q5:Q15" si="0">P6-P5</f>
        <v>4.7222222222222221E-2</v>
      </c>
    </row>
    <row r="6" spans="1:17" ht="15.75" customHeight="1">
      <c r="A6" s="1">
        <v>4</v>
      </c>
      <c r="B6" s="2" t="s">
        <v>6</v>
      </c>
      <c r="C6" s="23">
        <v>6.15</v>
      </c>
      <c r="D6" s="23"/>
      <c r="E6" s="20">
        <v>12.43</v>
      </c>
      <c r="F6" s="23"/>
      <c r="G6" s="23"/>
      <c r="H6" s="23"/>
      <c r="I6" s="23"/>
      <c r="J6" s="23">
        <v>18.36</v>
      </c>
      <c r="K6" s="23"/>
      <c r="L6">
        <v>4</v>
      </c>
      <c r="M6" s="19" t="s">
        <v>8</v>
      </c>
      <c r="N6" s="20">
        <v>9.4700000000000006</v>
      </c>
      <c r="O6" s="21" t="e">
        <f>#REF!-N6</f>
        <v>#REF!</v>
      </c>
      <c r="P6" s="22">
        <v>0.40763888888888888</v>
      </c>
      <c r="Q6" s="8">
        <f t="shared" si="0"/>
        <v>3.819444444444442E-2</v>
      </c>
    </row>
    <row r="7" spans="1:17" ht="15.75" customHeight="1">
      <c r="A7" s="1">
        <v>5</v>
      </c>
      <c r="B7" s="2" t="s">
        <v>7</v>
      </c>
      <c r="C7" s="23"/>
      <c r="D7" s="23">
        <v>9.36</v>
      </c>
      <c r="E7" s="23"/>
      <c r="F7" s="20">
        <v>13.38</v>
      </c>
      <c r="G7" s="23"/>
      <c r="H7" s="23"/>
      <c r="I7" s="23"/>
      <c r="J7" s="23"/>
      <c r="K7" s="24">
        <v>19.559999999999999</v>
      </c>
      <c r="L7">
        <v>5</v>
      </c>
      <c r="M7" s="19" t="s">
        <v>12</v>
      </c>
      <c r="N7" s="20">
        <v>10.42</v>
      </c>
      <c r="O7" s="21" t="e">
        <f>#REF!-N7</f>
        <v>#REF!</v>
      </c>
      <c r="P7" s="22">
        <v>0.4458333333333333</v>
      </c>
      <c r="Q7" s="8">
        <f t="shared" si="0"/>
        <v>4.5833333333333393E-2</v>
      </c>
    </row>
    <row r="8" spans="1:17" ht="15.75" customHeight="1">
      <c r="A8" s="1">
        <v>6</v>
      </c>
      <c r="B8" s="2" t="s">
        <v>8</v>
      </c>
      <c r="C8" s="23">
        <v>6.27</v>
      </c>
      <c r="D8" s="20">
        <v>9.4700000000000006</v>
      </c>
      <c r="E8" s="24">
        <v>12.54</v>
      </c>
      <c r="F8" s="23"/>
      <c r="G8" s="23"/>
      <c r="H8" s="23"/>
      <c r="I8" s="23">
        <v>17.36</v>
      </c>
      <c r="J8" s="23"/>
      <c r="K8" s="23"/>
      <c r="L8">
        <v>6</v>
      </c>
      <c r="M8" s="19" t="s">
        <v>19</v>
      </c>
      <c r="N8" s="20">
        <v>11.48</v>
      </c>
      <c r="O8" s="21" t="e">
        <f>#REF!-N8</f>
        <v>#REF!</v>
      </c>
      <c r="P8" s="22">
        <v>0.4916666666666667</v>
      </c>
      <c r="Q8" s="8">
        <f t="shared" si="0"/>
        <v>3.819444444444442E-2</v>
      </c>
    </row>
    <row r="9" spans="1:17" ht="15.75" customHeight="1">
      <c r="A9" s="1">
        <v>7</v>
      </c>
      <c r="B9" s="2" t="s">
        <v>9</v>
      </c>
      <c r="C9" s="23">
        <v>6.39</v>
      </c>
      <c r="D9" s="24">
        <v>9.58</v>
      </c>
      <c r="E9" s="6">
        <v>13.05</v>
      </c>
      <c r="F9" s="23"/>
      <c r="G9" s="23"/>
      <c r="H9" s="23"/>
      <c r="I9" s="23">
        <v>17.46</v>
      </c>
      <c r="J9" s="23"/>
      <c r="K9" s="23"/>
      <c r="L9">
        <v>7</v>
      </c>
      <c r="M9" s="19" t="s">
        <v>6</v>
      </c>
      <c r="N9" s="20">
        <v>12.43</v>
      </c>
      <c r="O9" s="21" t="e">
        <f>#REF!-N9</f>
        <v>#REF!</v>
      </c>
      <c r="P9" s="22">
        <v>0.52986111111111112</v>
      </c>
      <c r="Q9" s="8">
        <f t="shared" si="0"/>
        <v>3.819444444444442E-2</v>
      </c>
    </row>
    <row r="10" spans="1:17" ht="15.75" customHeight="1">
      <c r="A10" s="1">
        <v>8</v>
      </c>
      <c r="B10" s="2" t="s">
        <v>10</v>
      </c>
      <c r="C10" s="20">
        <v>6.51</v>
      </c>
      <c r="D10" s="23">
        <v>10.09</v>
      </c>
      <c r="E10" s="23">
        <v>13.16</v>
      </c>
      <c r="F10" s="23"/>
      <c r="G10" s="23"/>
      <c r="H10" s="23"/>
      <c r="I10" s="24">
        <v>17.559999999999999</v>
      </c>
      <c r="J10" s="23"/>
      <c r="K10" s="23"/>
      <c r="L10">
        <v>8</v>
      </c>
      <c r="M10" s="48" t="s">
        <v>7</v>
      </c>
      <c r="N10" s="40">
        <v>13.38</v>
      </c>
      <c r="O10" s="49" t="e">
        <f>#REF!-N10</f>
        <v>#REF!</v>
      </c>
      <c r="P10" s="52">
        <v>0.56805555555555554</v>
      </c>
      <c r="Q10" s="51">
        <f t="shared" si="0"/>
        <v>4.5833333333333282E-2</v>
      </c>
    </row>
    <row r="11" spans="1:17" ht="15.75" customHeight="1">
      <c r="A11" s="1">
        <v>9</v>
      </c>
      <c r="B11" s="2" t="s">
        <v>6</v>
      </c>
      <c r="C11" s="23">
        <v>7.03</v>
      </c>
      <c r="D11" s="6">
        <v>10.199999999999999</v>
      </c>
      <c r="E11" s="23">
        <v>13.27</v>
      </c>
      <c r="F11" s="23"/>
      <c r="G11" s="23"/>
      <c r="H11" s="23"/>
      <c r="I11" s="20">
        <v>18.059999999999999</v>
      </c>
      <c r="J11" s="23"/>
      <c r="K11" s="23"/>
      <c r="L11">
        <v>9</v>
      </c>
      <c r="M11" s="19" t="s">
        <v>17</v>
      </c>
      <c r="N11" s="20">
        <v>14.44</v>
      </c>
      <c r="O11" s="21" t="e">
        <f>#REF!-N11</f>
        <v>#REF!</v>
      </c>
      <c r="P11" s="22">
        <v>0.61388888888888882</v>
      </c>
      <c r="Q11" s="8">
        <f t="shared" si="0"/>
        <v>3.8194444444444531E-2</v>
      </c>
    </row>
    <row r="12" spans="1:17" ht="15.75" customHeight="1">
      <c r="A12" s="1">
        <v>10</v>
      </c>
      <c r="B12" s="2" t="s">
        <v>11</v>
      </c>
      <c r="C12" s="6">
        <v>7.15</v>
      </c>
      <c r="D12" s="23">
        <v>10.31</v>
      </c>
      <c r="E12" s="23"/>
      <c r="F12" s="23"/>
      <c r="G12" s="23"/>
      <c r="H12" s="23"/>
      <c r="I12" s="6">
        <v>18.16</v>
      </c>
      <c r="J12" s="23"/>
      <c r="K12" s="23"/>
      <c r="L12">
        <v>10</v>
      </c>
      <c r="M12" s="19" t="s">
        <v>3</v>
      </c>
      <c r="N12" s="20">
        <v>15.39</v>
      </c>
      <c r="O12" s="21" t="e">
        <f>#REF!-N12</f>
        <v>#REF!</v>
      </c>
      <c r="P12" s="22">
        <v>0.65208333333333335</v>
      </c>
      <c r="Q12" s="8">
        <f t="shared" si="0"/>
        <v>4.5833333333333282E-2</v>
      </c>
    </row>
    <row r="13" spans="1:17" ht="15.75" customHeight="1">
      <c r="A13" s="1">
        <v>11</v>
      </c>
      <c r="B13" s="2" t="s">
        <v>12</v>
      </c>
      <c r="C13" s="23">
        <v>7.27</v>
      </c>
      <c r="D13" s="20">
        <v>10.42</v>
      </c>
      <c r="E13" s="23"/>
      <c r="F13" s="24">
        <v>13.49</v>
      </c>
      <c r="G13" s="23"/>
      <c r="H13" s="23">
        <v>15.28</v>
      </c>
      <c r="I13" s="23">
        <v>18.260000000000002</v>
      </c>
      <c r="J13" s="23"/>
      <c r="K13" s="23"/>
      <c r="L13">
        <v>11</v>
      </c>
      <c r="M13" s="19" t="s">
        <v>19</v>
      </c>
      <c r="N13" s="20">
        <v>16.45</v>
      </c>
      <c r="O13" s="21" t="e">
        <f>#REF!-N13</f>
        <v>#REF!</v>
      </c>
      <c r="P13" s="22">
        <v>0.69791666666666663</v>
      </c>
      <c r="Q13" s="8">
        <f t="shared" si="0"/>
        <v>5.6250000000000133E-2</v>
      </c>
    </row>
    <row r="14" spans="1:17" ht="15.75" customHeight="1">
      <c r="A14" s="1">
        <v>12</v>
      </c>
      <c r="B14" s="2" t="s">
        <v>13</v>
      </c>
      <c r="C14" s="20">
        <v>7.39</v>
      </c>
      <c r="D14" s="23"/>
      <c r="E14" s="23"/>
      <c r="F14" s="6">
        <v>14</v>
      </c>
      <c r="G14" s="23"/>
      <c r="H14" s="24">
        <v>16.559999999999999</v>
      </c>
      <c r="I14" s="23"/>
      <c r="J14" s="23"/>
      <c r="K14" s="23"/>
      <c r="L14">
        <v>12</v>
      </c>
      <c r="M14" s="19" t="s">
        <v>6</v>
      </c>
      <c r="N14" s="20">
        <v>18.059999999999999</v>
      </c>
      <c r="O14" s="21" t="e">
        <f>#REF!-N14</f>
        <v>#REF!</v>
      </c>
      <c r="P14" s="22">
        <v>0.75416666666666676</v>
      </c>
      <c r="Q14" s="8">
        <f t="shared" si="0"/>
        <v>4.166666666666663E-2</v>
      </c>
    </row>
    <row r="15" spans="1:17" ht="15.75" customHeight="1">
      <c r="A15" s="1">
        <v>13</v>
      </c>
      <c r="B15" s="2" t="s">
        <v>14</v>
      </c>
      <c r="C15" s="24">
        <v>7.51</v>
      </c>
      <c r="D15" s="6">
        <v>10.53</v>
      </c>
      <c r="E15" s="23"/>
      <c r="F15" s="23">
        <v>14.11</v>
      </c>
      <c r="G15" s="23"/>
      <c r="H15" s="24">
        <v>15.5</v>
      </c>
      <c r="I15" s="23"/>
      <c r="J15" s="23">
        <v>18.46</v>
      </c>
      <c r="K15" s="23"/>
      <c r="L15">
        <v>13</v>
      </c>
      <c r="M15" s="19" t="s">
        <v>16</v>
      </c>
      <c r="N15" s="20">
        <v>19.059999999999999</v>
      </c>
      <c r="O15" s="21" t="e">
        <f>#REF!-N15</f>
        <v>#REF!</v>
      </c>
      <c r="P15" s="22">
        <v>0.79583333333333339</v>
      </c>
      <c r="Q15" s="8">
        <f t="shared" si="0"/>
        <v>2.7777777777777679E-2</v>
      </c>
    </row>
    <row r="16" spans="1:17" ht="15.75" customHeight="1">
      <c r="A16" s="1">
        <v>14</v>
      </c>
      <c r="B16" s="2" t="s">
        <v>15</v>
      </c>
      <c r="C16" s="23">
        <v>8.0299999999999994</v>
      </c>
      <c r="D16" s="24">
        <v>11.04</v>
      </c>
      <c r="E16" s="23"/>
      <c r="F16" s="23"/>
      <c r="G16" s="23"/>
      <c r="H16" s="6">
        <v>16.010000000000002</v>
      </c>
      <c r="I16" s="23"/>
      <c r="J16" s="24">
        <v>18.559999999999999</v>
      </c>
      <c r="K16" s="23"/>
      <c r="L16">
        <v>14</v>
      </c>
      <c r="M16" s="19" t="s">
        <v>20</v>
      </c>
      <c r="N16" s="20">
        <v>19.46</v>
      </c>
      <c r="O16" s="21" t="e">
        <f>#REF!-N16</f>
        <v>#REF!</v>
      </c>
      <c r="P16" s="22">
        <v>0.82361111111111107</v>
      </c>
      <c r="Q16" s="8">
        <f>P16-P15</f>
        <v>2.7777777777777679E-2</v>
      </c>
    </row>
    <row r="17" spans="1:17" ht="15">
      <c r="A17" s="1">
        <v>15</v>
      </c>
      <c r="B17" s="2" t="s">
        <v>16</v>
      </c>
      <c r="C17" s="6">
        <v>8.15</v>
      </c>
      <c r="D17" s="23">
        <v>11.15</v>
      </c>
      <c r="E17" s="23"/>
      <c r="F17" s="23"/>
      <c r="G17" s="23">
        <v>14.33</v>
      </c>
      <c r="H17" s="23">
        <v>16.12</v>
      </c>
      <c r="I17" s="23"/>
      <c r="J17" s="20">
        <v>19.059999999999999</v>
      </c>
      <c r="K17" s="23"/>
      <c r="Q17" s="8">
        <f>SUM(Q3:Q16)/14</f>
        <v>4.042658730158729E-2</v>
      </c>
    </row>
    <row r="18" spans="1:17" ht="15">
      <c r="A18" s="1">
        <v>16</v>
      </c>
      <c r="B18" s="2" t="s">
        <v>17</v>
      </c>
      <c r="C18" s="23">
        <v>8.27</v>
      </c>
      <c r="D18" s="23">
        <v>11.26</v>
      </c>
      <c r="E18" s="23"/>
      <c r="F18" s="23"/>
      <c r="G18" s="20">
        <v>14.44</v>
      </c>
      <c r="H18" s="23">
        <v>16.23</v>
      </c>
      <c r="I18" s="23"/>
      <c r="J18" s="6">
        <v>19.16</v>
      </c>
      <c r="K18" s="23"/>
    </row>
    <row r="19" spans="1:17" ht="15">
      <c r="A19" s="1">
        <v>17</v>
      </c>
      <c r="B19" s="2" t="s">
        <v>18</v>
      </c>
      <c r="C19" s="20">
        <v>8.39</v>
      </c>
      <c r="D19" s="23">
        <v>11.37</v>
      </c>
      <c r="E19" s="23"/>
      <c r="F19" s="23"/>
      <c r="G19" s="24">
        <v>14.55</v>
      </c>
      <c r="H19" s="23">
        <v>16.34</v>
      </c>
      <c r="I19" s="23"/>
      <c r="J19" s="23">
        <v>19.260000000000002</v>
      </c>
      <c r="K19" s="23"/>
    </row>
    <row r="20" spans="1:17" ht="15">
      <c r="A20" s="1">
        <v>18</v>
      </c>
      <c r="B20" s="2" t="s">
        <v>19</v>
      </c>
      <c r="C20" s="24">
        <v>8.51</v>
      </c>
      <c r="D20" s="20">
        <v>11.48</v>
      </c>
      <c r="E20" s="23"/>
      <c r="F20" s="23"/>
      <c r="G20" s="6">
        <v>15.06</v>
      </c>
      <c r="H20" s="20">
        <v>16.45</v>
      </c>
      <c r="I20" s="23"/>
      <c r="J20" s="23">
        <v>19.36</v>
      </c>
      <c r="K20" s="23"/>
    </row>
    <row r="21" spans="1:17" ht="15">
      <c r="A21" s="1">
        <v>19</v>
      </c>
      <c r="B21" s="2" t="s">
        <v>20</v>
      </c>
      <c r="C21" s="23">
        <v>9.0299999999999994</v>
      </c>
      <c r="D21" s="23"/>
      <c r="E21" s="23"/>
      <c r="F21" s="23">
        <v>14.22</v>
      </c>
      <c r="G21" s="23">
        <v>15.17</v>
      </c>
      <c r="H21" s="23"/>
      <c r="I21" s="23">
        <v>17.260000000000002</v>
      </c>
      <c r="J21" s="20">
        <v>19.46</v>
      </c>
      <c r="K21" s="23"/>
    </row>
    <row r="22" spans="1:17" ht="15">
      <c r="A22" s="1">
        <v>20</v>
      </c>
      <c r="B22" s="2" t="s">
        <v>21</v>
      </c>
      <c r="C22" s="23">
        <v>5.27</v>
      </c>
      <c r="D22" s="23"/>
      <c r="E22" s="24">
        <v>11.59</v>
      </c>
      <c r="F22" s="23"/>
      <c r="G22" s="23"/>
      <c r="H22" s="23"/>
      <c r="I22" s="23"/>
      <c r="J22" s="23"/>
      <c r="K22" s="23">
        <v>20.059999999999999</v>
      </c>
    </row>
  </sheetData>
  <mergeCells count="1">
    <mergeCell ref="C2:K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2:Q23"/>
  <sheetViews>
    <sheetView topLeftCell="L1" workbookViewId="0">
      <selection activeCell="Q3" sqref="Q3:Q17"/>
    </sheetView>
  </sheetViews>
  <sheetFormatPr defaultRowHeight="12.75"/>
  <cols>
    <col min="1" max="1" width="5.28515625" customWidth="1"/>
    <col min="2" max="2" width="32.5703125" customWidth="1"/>
    <col min="13" max="13" width="27.5703125" customWidth="1"/>
  </cols>
  <sheetData>
    <row r="2" spans="1:17" ht="15">
      <c r="A2" s="1" t="s">
        <v>0</v>
      </c>
      <c r="B2" s="1" t="s">
        <v>1</v>
      </c>
      <c r="C2" s="58" t="s">
        <v>2</v>
      </c>
      <c r="D2" s="58"/>
      <c r="E2" s="58"/>
      <c r="F2" s="58"/>
      <c r="G2" s="58"/>
      <c r="H2" s="58"/>
      <c r="I2" s="58"/>
      <c r="J2" s="58"/>
      <c r="K2" s="58"/>
    </row>
    <row r="3" spans="1:17" ht="17.25" customHeight="1">
      <c r="A3" s="1">
        <v>1</v>
      </c>
      <c r="B3" s="2" t="s">
        <v>3</v>
      </c>
      <c r="C3" s="3">
        <v>5.39</v>
      </c>
      <c r="D3" s="3"/>
      <c r="E3" s="6">
        <v>12.1</v>
      </c>
      <c r="F3" s="3"/>
      <c r="G3" s="3"/>
      <c r="H3" s="20">
        <v>15.39</v>
      </c>
      <c r="I3" s="3"/>
      <c r="J3" s="3"/>
      <c r="K3" s="3"/>
      <c r="L3">
        <v>1</v>
      </c>
      <c r="M3" s="2" t="s">
        <v>12</v>
      </c>
      <c r="N3" s="3">
        <v>7.27</v>
      </c>
      <c r="O3" s="4" t="e">
        <f>#REF!-N3</f>
        <v>#REF!</v>
      </c>
      <c r="P3" s="9">
        <v>0.31041666666666667</v>
      </c>
      <c r="Q3" s="8">
        <f>P4-P3</f>
        <v>4.166666666666663E-2</v>
      </c>
    </row>
    <row r="4" spans="1:17" ht="17.25" customHeight="1">
      <c r="A4" s="1">
        <v>2</v>
      </c>
      <c r="B4" s="2" t="s">
        <v>4</v>
      </c>
      <c r="C4" s="24">
        <v>5.51</v>
      </c>
      <c r="D4" s="6">
        <v>9.14</v>
      </c>
      <c r="E4" s="16">
        <v>12.21</v>
      </c>
      <c r="F4" s="23"/>
      <c r="G4" s="23"/>
      <c r="H4" s="23"/>
      <c r="I4" s="6">
        <v>17.059999999999999</v>
      </c>
      <c r="J4" s="23"/>
      <c r="K4" s="23"/>
      <c r="L4">
        <v>2</v>
      </c>
      <c r="M4" s="2" t="s">
        <v>17</v>
      </c>
      <c r="N4" s="3">
        <v>8.27</v>
      </c>
      <c r="O4" s="4" t="e">
        <f>#REF!-N4</f>
        <v>#REF!</v>
      </c>
      <c r="P4" s="9">
        <v>0.3520833333333333</v>
      </c>
      <c r="Q4" s="8">
        <f t="shared" ref="Q4:Q15" si="0">P5-P4</f>
        <v>2.5000000000000078E-2</v>
      </c>
    </row>
    <row r="5" spans="1:17" ht="17.25" customHeight="1">
      <c r="A5" s="1">
        <v>3</v>
      </c>
      <c r="B5" s="2" t="s">
        <v>5</v>
      </c>
      <c r="C5" s="23">
        <v>6.03</v>
      </c>
      <c r="D5" s="23">
        <v>9.25</v>
      </c>
      <c r="E5" s="23">
        <v>12.32</v>
      </c>
      <c r="F5" s="23"/>
      <c r="G5" s="23"/>
      <c r="H5" s="23"/>
      <c r="I5" s="23">
        <v>17.16</v>
      </c>
      <c r="J5" s="23"/>
      <c r="K5" s="23"/>
      <c r="L5">
        <v>3</v>
      </c>
      <c r="M5" s="2" t="s">
        <v>20</v>
      </c>
      <c r="N5" s="3">
        <v>9.0299999999999994</v>
      </c>
      <c r="O5" s="4" t="e">
        <f>#REF!-N5</f>
        <v>#REF!</v>
      </c>
      <c r="P5" s="9">
        <v>0.37708333333333338</v>
      </c>
      <c r="Q5" s="8">
        <f t="shared" si="0"/>
        <v>4.5833333333333282E-2</v>
      </c>
    </row>
    <row r="6" spans="1:17" ht="17.25" customHeight="1">
      <c r="A6" s="1">
        <v>4</v>
      </c>
      <c r="B6" s="2" t="s">
        <v>6</v>
      </c>
      <c r="C6" s="23">
        <v>6.15</v>
      </c>
      <c r="D6" s="23"/>
      <c r="E6" s="20">
        <v>12.43</v>
      </c>
      <c r="F6" s="23"/>
      <c r="G6" s="23"/>
      <c r="H6" s="23"/>
      <c r="I6" s="23"/>
      <c r="J6" s="23">
        <v>18.36</v>
      </c>
      <c r="K6" s="23"/>
      <c r="L6">
        <v>4</v>
      </c>
      <c r="M6" s="2" t="s">
        <v>10</v>
      </c>
      <c r="N6" s="3">
        <v>10.09</v>
      </c>
      <c r="O6" s="4" t="e">
        <f>#REF!-N6</f>
        <v>#REF!</v>
      </c>
      <c r="P6" s="9">
        <v>0.42291666666666666</v>
      </c>
      <c r="Q6" s="8">
        <f t="shared" si="0"/>
        <v>4.5833333333333337E-2</v>
      </c>
    </row>
    <row r="7" spans="1:17" ht="17.25" customHeight="1">
      <c r="A7" s="1">
        <v>5</v>
      </c>
      <c r="B7" s="2" t="s">
        <v>7</v>
      </c>
      <c r="C7" s="23"/>
      <c r="D7" s="23">
        <v>9.36</v>
      </c>
      <c r="E7" s="23"/>
      <c r="F7" s="20">
        <v>13.38</v>
      </c>
      <c r="G7" s="23"/>
      <c r="H7" s="23"/>
      <c r="I7" s="23"/>
      <c r="J7" s="23"/>
      <c r="K7" s="24">
        <v>19.559999999999999</v>
      </c>
      <c r="L7">
        <v>5</v>
      </c>
      <c r="M7" s="2" t="s">
        <v>16</v>
      </c>
      <c r="N7" s="3">
        <v>11.15</v>
      </c>
      <c r="O7" s="4" t="e">
        <f>#REF!-N7</f>
        <v>#REF!</v>
      </c>
      <c r="P7" s="9">
        <v>0.46875</v>
      </c>
      <c r="Q7" s="8">
        <f t="shared" si="0"/>
        <v>4.5833333333333282E-2</v>
      </c>
    </row>
    <row r="8" spans="1:17" ht="17.25" customHeight="1">
      <c r="A8" s="1">
        <v>6</v>
      </c>
      <c r="B8" s="2" t="s">
        <v>8</v>
      </c>
      <c r="C8" s="23">
        <v>6.27</v>
      </c>
      <c r="D8" s="20">
        <v>9.4700000000000006</v>
      </c>
      <c r="E8" s="24">
        <v>12.54</v>
      </c>
      <c r="F8" s="23"/>
      <c r="G8" s="23"/>
      <c r="H8" s="23"/>
      <c r="I8" s="16">
        <v>17.36</v>
      </c>
      <c r="J8" s="23"/>
      <c r="K8" s="23"/>
      <c r="L8">
        <v>6</v>
      </c>
      <c r="M8" s="2" t="s">
        <v>4</v>
      </c>
      <c r="N8" s="3">
        <v>12.21</v>
      </c>
      <c r="O8" s="4" t="e">
        <f>#REF!-N8</f>
        <v>#REF!</v>
      </c>
      <c r="P8" s="9">
        <v>0.51458333333333328</v>
      </c>
      <c r="Q8" s="8">
        <f t="shared" si="0"/>
        <v>4.5833333333333393E-2</v>
      </c>
    </row>
    <row r="9" spans="1:17" ht="17.25" customHeight="1">
      <c r="A9" s="1">
        <v>7</v>
      </c>
      <c r="B9" s="2" t="s">
        <v>9</v>
      </c>
      <c r="C9" s="23">
        <v>6.39</v>
      </c>
      <c r="D9" s="24">
        <v>9.58</v>
      </c>
      <c r="E9" s="6">
        <v>13.05</v>
      </c>
      <c r="F9" s="23"/>
      <c r="G9" s="23"/>
      <c r="H9" s="23"/>
      <c r="I9" s="16">
        <v>17.46</v>
      </c>
      <c r="J9" s="23"/>
      <c r="K9" s="23"/>
      <c r="L9">
        <v>7</v>
      </c>
      <c r="M9" s="2" t="s">
        <v>6</v>
      </c>
      <c r="N9" s="3">
        <v>13.27</v>
      </c>
      <c r="O9" s="4" t="e">
        <f>#REF!-N9</f>
        <v>#REF!</v>
      </c>
      <c r="P9" s="9">
        <v>0.56041666666666667</v>
      </c>
      <c r="Q9" s="8">
        <f t="shared" si="0"/>
        <v>2.2916666666666696E-2</v>
      </c>
    </row>
    <row r="10" spans="1:17" ht="17.25" customHeight="1">
      <c r="A10" s="1">
        <v>8</v>
      </c>
      <c r="B10" s="2" t="s">
        <v>10</v>
      </c>
      <c r="C10" s="20">
        <v>6.51</v>
      </c>
      <c r="D10" s="16">
        <v>10.09</v>
      </c>
      <c r="E10" s="23">
        <v>13.16</v>
      </c>
      <c r="F10" s="23"/>
      <c r="G10" s="23"/>
      <c r="H10" s="23"/>
      <c r="I10" s="24">
        <v>17.559999999999999</v>
      </c>
      <c r="J10" s="23"/>
      <c r="K10" s="23"/>
      <c r="L10">
        <v>8</v>
      </c>
      <c r="M10" s="2" t="s">
        <v>13</v>
      </c>
      <c r="N10" s="3">
        <v>14</v>
      </c>
      <c r="O10" s="4" t="e">
        <f>#REF!-N10</f>
        <v>#REF!</v>
      </c>
      <c r="P10" s="9">
        <v>0.58333333333333337</v>
      </c>
      <c r="Q10" s="8">
        <f t="shared" si="0"/>
        <v>3.819444444444442E-2</v>
      </c>
    </row>
    <row r="11" spans="1:17" ht="17.25" customHeight="1">
      <c r="A11" s="1">
        <v>9</v>
      </c>
      <c r="B11" s="2" t="s">
        <v>6</v>
      </c>
      <c r="C11" s="23">
        <v>7.03</v>
      </c>
      <c r="D11" s="6">
        <v>10.199999999999999</v>
      </c>
      <c r="E11" s="16">
        <v>13.27</v>
      </c>
      <c r="F11" s="23"/>
      <c r="G11" s="23"/>
      <c r="H11" s="23"/>
      <c r="I11" s="20">
        <v>18.059999999999999</v>
      </c>
      <c r="J11" s="23"/>
      <c r="K11" s="23"/>
      <c r="L11">
        <v>9</v>
      </c>
      <c r="M11" s="5" t="s">
        <v>22</v>
      </c>
      <c r="N11" s="6">
        <v>14.55</v>
      </c>
      <c r="O11" s="7" t="e">
        <f>#REF!-N11</f>
        <v>#REF!</v>
      </c>
      <c r="P11" s="10">
        <v>0.62152777777777779</v>
      </c>
      <c r="Q11" s="8">
        <f t="shared" si="0"/>
        <v>5.3472222222222143E-2</v>
      </c>
    </row>
    <row r="12" spans="1:17" ht="17.25" customHeight="1">
      <c r="A12" s="1">
        <v>10</v>
      </c>
      <c r="B12" s="2" t="s">
        <v>11</v>
      </c>
      <c r="C12" s="6">
        <v>7.15</v>
      </c>
      <c r="D12" s="23">
        <v>10.31</v>
      </c>
      <c r="E12" s="23"/>
      <c r="F12" s="23"/>
      <c r="G12" s="23"/>
      <c r="H12" s="23"/>
      <c r="I12" s="6">
        <v>18.16</v>
      </c>
      <c r="J12" s="23"/>
      <c r="K12" s="23"/>
      <c r="L12">
        <v>10</v>
      </c>
      <c r="M12" s="2" t="s">
        <v>16</v>
      </c>
      <c r="N12" s="3">
        <v>16.12</v>
      </c>
      <c r="O12" s="4" t="e">
        <f>#REF!-N12</f>
        <v>#REF!</v>
      </c>
      <c r="P12" s="9">
        <v>0.67499999999999993</v>
      </c>
      <c r="Q12" s="8">
        <f t="shared" si="0"/>
        <v>5.8333333333333459E-2</v>
      </c>
    </row>
    <row r="13" spans="1:17" ht="17.25" customHeight="1">
      <c r="A13" s="1">
        <v>11</v>
      </c>
      <c r="B13" s="2" t="s">
        <v>12</v>
      </c>
      <c r="C13" s="16">
        <v>7.27</v>
      </c>
      <c r="D13" s="20">
        <v>10.42</v>
      </c>
      <c r="E13" s="23"/>
      <c r="F13" s="24">
        <v>13.49</v>
      </c>
      <c r="G13" s="23"/>
      <c r="H13" s="23">
        <v>15.28</v>
      </c>
      <c r="I13" s="23">
        <v>18.260000000000002</v>
      </c>
      <c r="J13" s="23"/>
      <c r="K13" s="23"/>
      <c r="L13">
        <v>11</v>
      </c>
      <c r="M13" s="48" t="s">
        <v>8</v>
      </c>
      <c r="N13" s="40">
        <v>17.36</v>
      </c>
      <c r="O13" s="49">
        <f t="shared" ref="O13" si="1">N14-N13</f>
        <v>0.10000000000000142</v>
      </c>
      <c r="P13" s="52">
        <v>0.73333333333333339</v>
      </c>
      <c r="Q13" s="51">
        <f t="shared" si="0"/>
        <v>6.9444444444443088E-3</v>
      </c>
    </row>
    <row r="14" spans="1:17" ht="17.25" customHeight="1">
      <c r="A14" s="1">
        <v>12</v>
      </c>
      <c r="B14" s="2" t="s">
        <v>13</v>
      </c>
      <c r="C14" s="20">
        <v>7.39</v>
      </c>
      <c r="D14" s="23"/>
      <c r="E14" s="23"/>
      <c r="F14" s="16">
        <v>14</v>
      </c>
      <c r="G14" s="23"/>
      <c r="H14" s="24">
        <v>16.559999999999999</v>
      </c>
      <c r="I14" s="23"/>
      <c r="J14" s="23"/>
      <c r="K14" s="23"/>
      <c r="L14">
        <v>12</v>
      </c>
      <c r="M14" s="2" t="s">
        <v>9</v>
      </c>
      <c r="N14" s="3">
        <v>17.46</v>
      </c>
      <c r="O14" s="4" t="e">
        <f>#REF!-N14</f>
        <v>#REF!</v>
      </c>
      <c r="P14" s="9">
        <v>0.7402777777777777</v>
      </c>
      <c r="Q14" s="8">
        <f t="shared" si="0"/>
        <v>4.1666666666666741E-2</v>
      </c>
    </row>
    <row r="15" spans="1:17" ht="17.25" customHeight="1">
      <c r="A15" s="1">
        <v>13</v>
      </c>
      <c r="B15" s="2" t="s">
        <v>14</v>
      </c>
      <c r="C15" s="24">
        <v>7.51</v>
      </c>
      <c r="D15" s="6">
        <v>10.53</v>
      </c>
      <c r="E15" s="23"/>
      <c r="F15" s="6">
        <v>14.11</v>
      </c>
      <c r="G15" s="23"/>
      <c r="H15" s="24">
        <v>15.5</v>
      </c>
      <c r="I15" s="23"/>
      <c r="J15" s="16">
        <v>18.46</v>
      </c>
      <c r="K15" s="23"/>
      <c r="L15">
        <v>13</v>
      </c>
      <c r="M15" s="2" t="s">
        <v>14</v>
      </c>
      <c r="N15" s="3">
        <v>18.46</v>
      </c>
      <c r="O15" s="4" t="e">
        <f>#REF!-N15</f>
        <v>#REF!</v>
      </c>
      <c r="P15" s="9">
        <v>0.78194444444444444</v>
      </c>
      <c r="Q15" s="8">
        <f t="shared" si="0"/>
        <v>3.4722222222222321E-2</v>
      </c>
    </row>
    <row r="16" spans="1:17" ht="17.25" customHeight="1">
      <c r="A16" s="1">
        <v>14</v>
      </c>
      <c r="B16" s="2" t="s">
        <v>15</v>
      </c>
      <c r="C16" s="23">
        <v>8.0299999999999994</v>
      </c>
      <c r="D16" s="24">
        <v>11.04</v>
      </c>
      <c r="E16" s="23"/>
      <c r="F16" s="23"/>
      <c r="G16" s="23"/>
      <c r="H16" s="6">
        <v>16.010000000000002</v>
      </c>
      <c r="I16" s="23"/>
      <c r="J16" s="24">
        <v>18.559999999999999</v>
      </c>
      <c r="K16" s="23"/>
      <c r="L16">
        <v>14</v>
      </c>
      <c r="M16" s="2" t="s">
        <v>19</v>
      </c>
      <c r="N16" s="3">
        <v>19.36</v>
      </c>
      <c r="O16" s="4" t="e">
        <f>#REF!-N16</f>
        <v>#REF!</v>
      </c>
      <c r="P16" s="9">
        <v>0.81666666666666676</v>
      </c>
      <c r="Q16" s="8">
        <f>P16-P15</f>
        <v>3.4722222222222321E-2</v>
      </c>
    </row>
    <row r="17" spans="1:17" ht="15">
      <c r="A17" s="1">
        <v>15</v>
      </c>
      <c r="B17" s="2" t="s">
        <v>16</v>
      </c>
      <c r="C17" s="6">
        <v>8.15</v>
      </c>
      <c r="D17" s="20">
        <v>11.15</v>
      </c>
      <c r="E17" s="23"/>
      <c r="F17" s="23"/>
      <c r="G17" s="23">
        <v>14.33</v>
      </c>
      <c r="H17" s="16">
        <v>16.12</v>
      </c>
      <c r="I17" s="23"/>
      <c r="J17" s="20">
        <v>19.059999999999999</v>
      </c>
      <c r="K17" s="23"/>
      <c r="Q17" s="8">
        <f>SUM(Q3:Q16)/14</f>
        <v>3.8640873015873031E-2</v>
      </c>
    </row>
    <row r="18" spans="1:17" ht="15">
      <c r="A18" s="1">
        <v>16</v>
      </c>
      <c r="B18" s="2" t="s">
        <v>17</v>
      </c>
      <c r="C18" s="16">
        <v>8.27</v>
      </c>
      <c r="D18" s="23">
        <v>11.26</v>
      </c>
      <c r="E18" s="23"/>
      <c r="F18" s="25"/>
      <c r="G18" s="26">
        <v>14.44</v>
      </c>
      <c r="H18" s="23">
        <v>16.23</v>
      </c>
      <c r="I18" s="23"/>
      <c r="J18" s="6">
        <v>19.16</v>
      </c>
      <c r="K18" s="23"/>
    </row>
    <row r="19" spans="1:17" ht="15">
      <c r="A19" s="29">
        <v>17</v>
      </c>
      <c r="B19" s="30" t="s">
        <v>18</v>
      </c>
      <c r="C19" s="26">
        <v>8.39</v>
      </c>
      <c r="D19" s="25">
        <v>11.37</v>
      </c>
      <c r="E19" s="31"/>
      <c r="F19" s="25"/>
      <c r="G19" s="32">
        <v>14.55</v>
      </c>
      <c r="H19" s="33">
        <v>16.34</v>
      </c>
      <c r="I19" s="25"/>
      <c r="J19" s="25">
        <v>19.260000000000002</v>
      </c>
      <c r="K19" s="25"/>
    </row>
    <row r="20" spans="1:17" ht="15">
      <c r="A20" s="34"/>
      <c r="B20" s="35"/>
      <c r="C20" s="36"/>
      <c r="D20" s="27"/>
      <c r="E20" s="37"/>
      <c r="F20" s="27"/>
      <c r="G20" s="38"/>
      <c r="H20" s="39"/>
      <c r="I20" s="27"/>
      <c r="J20" s="27"/>
      <c r="K20" s="27"/>
    </row>
    <row r="21" spans="1:17" ht="15">
      <c r="A21" s="1">
        <v>18</v>
      </c>
      <c r="B21" s="2" t="s">
        <v>19</v>
      </c>
      <c r="C21" s="24">
        <v>8.51</v>
      </c>
      <c r="D21" s="20">
        <v>11.48</v>
      </c>
      <c r="E21" s="23"/>
      <c r="F21" s="23"/>
      <c r="G21" s="28">
        <v>15.06</v>
      </c>
      <c r="H21" s="20">
        <v>16.45</v>
      </c>
      <c r="I21" s="23"/>
      <c r="J21" s="16">
        <v>19.36</v>
      </c>
      <c r="K21" s="23"/>
    </row>
    <row r="22" spans="1:17" ht="15">
      <c r="A22" s="1">
        <v>19</v>
      </c>
      <c r="B22" s="2" t="s">
        <v>20</v>
      </c>
      <c r="C22" s="16">
        <v>9.0299999999999994</v>
      </c>
      <c r="D22" s="23"/>
      <c r="E22" s="23"/>
      <c r="F22" s="23">
        <v>14.22</v>
      </c>
      <c r="G22" s="23">
        <v>15.17</v>
      </c>
      <c r="H22" s="23"/>
      <c r="I22" s="23">
        <v>17.260000000000002</v>
      </c>
      <c r="J22" s="20">
        <v>19.46</v>
      </c>
      <c r="K22" s="23"/>
    </row>
    <row r="23" spans="1:17" ht="15">
      <c r="A23" s="1">
        <v>20</v>
      </c>
      <c r="B23" s="2" t="s">
        <v>21</v>
      </c>
      <c r="C23" s="23">
        <v>5.27</v>
      </c>
      <c r="D23" s="23"/>
      <c r="E23" s="24">
        <v>11.59</v>
      </c>
      <c r="F23" s="23"/>
      <c r="G23" s="23"/>
      <c r="H23" s="23"/>
      <c r="I23" s="23"/>
      <c r="J23" s="23"/>
      <c r="K23" s="23">
        <v>20.059999999999999</v>
      </c>
    </row>
  </sheetData>
  <mergeCells count="1">
    <mergeCell ref="C2:K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2:Q49"/>
  <sheetViews>
    <sheetView showGridLines="0" tabSelected="1" topLeftCell="A2" zoomScale="54" workbookViewId="0">
      <selection activeCell="I26" sqref="I26"/>
    </sheetView>
  </sheetViews>
  <sheetFormatPr defaultRowHeight="12.75"/>
  <cols>
    <col min="1" max="1" width="5.28515625" customWidth="1"/>
    <col min="2" max="2" width="24.7109375" customWidth="1"/>
    <col min="3" max="11" width="7.42578125" customWidth="1"/>
    <col min="13" max="13" width="24.85546875" customWidth="1"/>
  </cols>
  <sheetData>
    <row r="2" spans="1:17" ht="15">
      <c r="A2" s="1" t="s">
        <v>0</v>
      </c>
      <c r="B2" s="1" t="s">
        <v>1</v>
      </c>
      <c r="C2" s="58" t="s">
        <v>2</v>
      </c>
      <c r="D2" s="58"/>
      <c r="E2" s="58"/>
      <c r="F2" s="58"/>
      <c r="G2" s="58"/>
      <c r="H2" s="58"/>
      <c r="I2" s="58"/>
      <c r="J2" s="58"/>
      <c r="K2" s="58"/>
    </row>
    <row r="3" spans="1:17" ht="13.5" customHeight="1">
      <c r="A3" s="1">
        <v>1</v>
      </c>
      <c r="B3" s="2" t="s">
        <v>3</v>
      </c>
      <c r="C3" s="3"/>
      <c r="D3" s="3"/>
      <c r="E3" s="6">
        <v>12.1</v>
      </c>
      <c r="F3" s="3"/>
      <c r="G3" s="3"/>
      <c r="H3" s="20">
        <v>15.39</v>
      </c>
      <c r="I3" s="3"/>
      <c r="J3" s="3"/>
      <c r="K3" s="3"/>
      <c r="L3">
        <v>1</v>
      </c>
      <c r="M3" s="5" t="s">
        <v>6</v>
      </c>
      <c r="N3" s="6">
        <v>7.03</v>
      </c>
      <c r="O3" s="7" t="e">
        <f>#REF!-N3</f>
        <v>#REF!</v>
      </c>
      <c r="P3" s="10">
        <v>0.29375000000000001</v>
      </c>
      <c r="Q3" s="8">
        <f>P4-P3</f>
        <v>2.5000000000000022E-2</v>
      </c>
    </row>
    <row r="4" spans="1:17" ht="13.5" customHeight="1">
      <c r="A4" s="29">
        <v>2</v>
      </c>
      <c r="B4" s="30" t="s">
        <v>4</v>
      </c>
      <c r="C4" s="32">
        <v>5.51</v>
      </c>
      <c r="D4" s="43">
        <v>9.14</v>
      </c>
      <c r="E4" s="44">
        <v>12.21</v>
      </c>
      <c r="F4" s="25"/>
      <c r="G4" s="25"/>
      <c r="H4" s="25"/>
      <c r="I4" s="43">
        <v>17.059999999999999</v>
      </c>
      <c r="J4" s="25"/>
      <c r="K4" s="25"/>
      <c r="L4">
        <v>2</v>
      </c>
      <c r="M4" s="30" t="s">
        <v>13</v>
      </c>
      <c r="N4" s="23">
        <v>7.39</v>
      </c>
      <c r="P4" s="18">
        <v>0.31875000000000003</v>
      </c>
      <c r="Q4" s="8">
        <f t="shared" ref="Q4:Q16" si="0">P5-P4</f>
        <v>1.6666666666666663E-2</v>
      </c>
    </row>
    <row r="5" spans="1:17" ht="13.5" customHeight="1">
      <c r="A5" s="34"/>
      <c r="B5" s="35"/>
      <c r="C5" s="27"/>
      <c r="D5" s="27"/>
      <c r="E5" s="42"/>
      <c r="F5" s="27"/>
      <c r="G5" s="27"/>
      <c r="H5" s="27"/>
      <c r="I5" s="27"/>
      <c r="J5" s="27"/>
      <c r="K5" s="27"/>
      <c r="L5">
        <v>3</v>
      </c>
      <c r="M5" s="2" t="s">
        <v>15</v>
      </c>
      <c r="N5" s="23">
        <v>8.0299999999999994</v>
      </c>
      <c r="O5" s="17" t="e">
        <f>#REF!-N5</f>
        <v>#REF!</v>
      </c>
      <c r="P5" s="18">
        <v>0.3354166666666667</v>
      </c>
      <c r="Q5" s="8">
        <f t="shared" si="0"/>
        <v>5.6944444444444409E-2</v>
      </c>
    </row>
    <row r="6" spans="1:17" ht="13.5" customHeight="1">
      <c r="A6" s="1">
        <v>3</v>
      </c>
      <c r="B6" s="2" t="s">
        <v>5</v>
      </c>
      <c r="C6" s="23"/>
      <c r="D6" s="41">
        <v>9.25</v>
      </c>
      <c r="E6" s="23"/>
      <c r="F6" s="23"/>
      <c r="G6" s="23"/>
      <c r="H6" s="23"/>
      <c r="I6" s="23"/>
      <c r="J6" s="23"/>
      <c r="K6" s="23"/>
      <c r="L6">
        <v>4</v>
      </c>
      <c r="M6" s="2" t="s">
        <v>5</v>
      </c>
      <c r="N6" s="23">
        <v>9.25</v>
      </c>
      <c r="O6" s="4" t="e">
        <f>#REF!-N6</f>
        <v>#REF!</v>
      </c>
      <c r="P6" s="9">
        <v>0.3923611111111111</v>
      </c>
      <c r="Q6" s="8">
        <f t="shared" si="0"/>
        <v>4.5833333333333393E-2</v>
      </c>
    </row>
    <row r="7" spans="1:17" ht="13.5" customHeight="1">
      <c r="A7" s="1">
        <v>4</v>
      </c>
      <c r="B7" s="2" t="s">
        <v>6</v>
      </c>
      <c r="C7" s="23"/>
      <c r="D7" s="23"/>
      <c r="E7" s="20">
        <v>12.43</v>
      </c>
      <c r="F7" s="23"/>
      <c r="G7" s="23"/>
      <c r="H7" s="23"/>
      <c r="I7" s="23"/>
      <c r="J7" s="41">
        <v>18.36</v>
      </c>
      <c r="K7" s="23"/>
      <c r="L7">
        <v>5</v>
      </c>
      <c r="M7" s="2" t="s">
        <v>11</v>
      </c>
      <c r="N7" s="3">
        <v>10.31</v>
      </c>
      <c r="O7" s="4" t="e">
        <f>#REF!-N7</f>
        <v>#REF!</v>
      </c>
      <c r="P7" s="9">
        <v>0.4381944444444445</v>
      </c>
      <c r="Q7" s="8">
        <f t="shared" si="0"/>
        <v>3.819444444444442E-2</v>
      </c>
    </row>
    <row r="8" spans="1:17" ht="13.5" customHeight="1">
      <c r="A8" s="1">
        <v>5</v>
      </c>
      <c r="B8" s="2" t="s">
        <v>7</v>
      </c>
      <c r="C8" s="23"/>
      <c r="D8" s="23"/>
      <c r="E8" s="23"/>
      <c r="F8" s="20">
        <v>13.38</v>
      </c>
      <c r="G8" s="23"/>
      <c r="H8" s="23"/>
      <c r="I8" s="23"/>
      <c r="J8" s="23"/>
      <c r="K8" s="24">
        <v>19.559999999999999</v>
      </c>
      <c r="L8">
        <v>6</v>
      </c>
      <c r="M8" s="2" t="s">
        <v>17</v>
      </c>
      <c r="N8" s="3">
        <v>11.26</v>
      </c>
      <c r="O8" s="4" t="e">
        <f>#REF!-N8</f>
        <v>#REF!</v>
      </c>
      <c r="P8" s="9">
        <v>0.47638888888888892</v>
      </c>
      <c r="Q8" s="8">
        <f t="shared" si="0"/>
        <v>3.8194444444444364E-2</v>
      </c>
    </row>
    <row r="9" spans="1:17" ht="13.5" customHeight="1">
      <c r="A9" s="29">
        <v>6</v>
      </c>
      <c r="B9" s="30" t="s">
        <v>8</v>
      </c>
      <c r="C9" s="25"/>
      <c r="D9" s="26">
        <v>9.4700000000000006</v>
      </c>
      <c r="E9" s="32">
        <v>12.54</v>
      </c>
      <c r="F9" s="25"/>
      <c r="G9" s="25"/>
      <c r="H9" s="25"/>
      <c r="I9" s="44">
        <v>17.36</v>
      </c>
      <c r="J9" s="25"/>
      <c r="K9" s="25"/>
      <c r="L9">
        <v>7</v>
      </c>
      <c r="M9" s="2" t="s">
        <v>4</v>
      </c>
      <c r="N9" s="3">
        <v>12.21</v>
      </c>
      <c r="O9" s="4" t="e">
        <f>#REF!-N9</f>
        <v>#REF!</v>
      </c>
      <c r="P9" s="9">
        <v>0.51458333333333328</v>
      </c>
      <c r="Q9" s="8">
        <f t="shared" si="0"/>
        <v>3.8194444444444531E-2</v>
      </c>
    </row>
    <row r="10" spans="1:17" ht="13.5" customHeight="1">
      <c r="A10" s="34"/>
      <c r="B10" s="35"/>
      <c r="C10" s="27"/>
      <c r="D10" s="27"/>
      <c r="E10" s="27"/>
      <c r="F10" s="27"/>
      <c r="G10" s="27"/>
      <c r="H10" s="27"/>
      <c r="I10" s="42"/>
      <c r="J10" s="27"/>
      <c r="K10" s="27"/>
      <c r="L10">
        <v>8</v>
      </c>
      <c r="M10" s="2" t="s">
        <v>10</v>
      </c>
      <c r="N10" s="3">
        <v>13.16</v>
      </c>
      <c r="O10" s="4" t="e">
        <f>#REF!-N10</f>
        <v>#REF!</v>
      </c>
      <c r="P10" s="9">
        <v>0.55277777777777781</v>
      </c>
      <c r="Q10" s="8">
        <f t="shared" si="0"/>
        <v>4.5833333333333282E-2</v>
      </c>
    </row>
    <row r="11" spans="1:17" ht="13.5" customHeight="1">
      <c r="A11" s="1">
        <v>7</v>
      </c>
      <c r="B11" s="2" t="s">
        <v>9</v>
      </c>
      <c r="C11" s="23"/>
      <c r="D11" s="24">
        <v>9.58</v>
      </c>
      <c r="E11" s="6">
        <v>13.05</v>
      </c>
      <c r="F11" s="23"/>
      <c r="G11" s="23"/>
      <c r="H11" s="23"/>
      <c r="I11" s="16">
        <v>17.46</v>
      </c>
      <c r="J11" s="23"/>
      <c r="K11" s="23"/>
      <c r="L11">
        <v>9</v>
      </c>
      <c r="M11" s="2" t="s">
        <v>20</v>
      </c>
      <c r="N11" s="3">
        <v>14.22</v>
      </c>
      <c r="O11" s="4" t="e">
        <f>#REF!-N11</f>
        <v>#REF!</v>
      </c>
      <c r="P11" s="9">
        <v>0.59861111111111109</v>
      </c>
      <c r="Q11" s="8">
        <f t="shared" si="0"/>
        <v>4.5833333333333393E-2</v>
      </c>
    </row>
    <row r="12" spans="1:17" ht="13.5" customHeight="1">
      <c r="A12" s="1">
        <v>8</v>
      </c>
      <c r="B12" s="2" t="s">
        <v>10</v>
      </c>
      <c r="C12" s="20">
        <v>6.51</v>
      </c>
      <c r="D12" s="16">
        <v>10.09</v>
      </c>
      <c r="E12" s="41">
        <v>13.16</v>
      </c>
      <c r="F12" s="23"/>
      <c r="G12" s="23"/>
      <c r="H12" s="23"/>
      <c r="I12" s="24">
        <v>17.559999999999999</v>
      </c>
      <c r="J12" s="23"/>
      <c r="K12" s="23"/>
      <c r="L12">
        <v>10</v>
      </c>
      <c r="M12" s="2" t="s">
        <v>12</v>
      </c>
      <c r="N12" s="3">
        <v>15.28</v>
      </c>
      <c r="O12" s="4" t="e">
        <f>#REF!-N12</f>
        <v>#REF!</v>
      </c>
      <c r="P12" s="9">
        <v>0.64444444444444449</v>
      </c>
      <c r="Q12" s="8">
        <f t="shared" si="0"/>
        <v>4.5833333333333282E-2</v>
      </c>
    </row>
    <row r="13" spans="1:17" ht="13.5" customHeight="1">
      <c r="A13" s="1">
        <v>9</v>
      </c>
      <c r="B13" s="2" t="s">
        <v>6</v>
      </c>
      <c r="C13" s="41">
        <v>7.03</v>
      </c>
      <c r="D13" s="6">
        <v>10.199999999999999</v>
      </c>
      <c r="E13" s="16">
        <v>13.27</v>
      </c>
      <c r="F13" s="23"/>
      <c r="G13" s="23"/>
      <c r="H13" s="23"/>
      <c r="I13" s="20">
        <v>18.059999999999999</v>
      </c>
      <c r="J13" s="23"/>
      <c r="K13" s="23"/>
      <c r="L13">
        <v>11</v>
      </c>
      <c r="M13" s="30" t="s">
        <v>22</v>
      </c>
      <c r="N13" s="3">
        <v>16.34</v>
      </c>
      <c r="O13" s="4" t="e">
        <f>#REF!-N13</f>
        <v>#REF!</v>
      </c>
      <c r="P13" s="9">
        <v>0.69027777777777777</v>
      </c>
      <c r="Q13" s="8">
        <f t="shared" si="0"/>
        <v>4.3055555555555625E-2</v>
      </c>
    </row>
    <row r="14" spans="1:17" ht="13.5" customHeight="1">
      <c r="A14" s="1">
        <v>10</v>
      </c>
      <c r="B14" s="2" t="s">
        <v>11</v>
      </c>
      <c r="C14" s="6">
        <v>7.15</v>
      </c>
      <c r="D14" s="41">
        <v>10.31</v>
      </c>
      <c r="E14" s="23"/>
      <c r="F14" s="23"/>
      <c r="G14" s="23"/>
      <c r="H14" s="23"/>
      <c r="I14" s="6">
        <v>18.16</v>
      </c>
      <c r="J14" s="23"/>
      <c r="K14" s="23"/>
      <c r="L14">
        <v>12</v>
      </c>
      <c r="M14" s="30" t="s">
        <v>8</v>
      </c>
      <c r="N14" s="16">
        <v>17.36</v>
      </c>
      <c r="O14" s="17" t="e">
        <f>#REF!-N14</f>
        <v>#REF!</v>
      </c>
      <c r="P14" s="18">
        <v>0.73333333333333339</v>
      </c>
      <c r="Q14" s="8">
        <f t="shared" si="0"/>
        <v>4.166666666666663E-2</v>
      </c>
    </row>
    <row r="15" spans="1:17" ht="13.5" customHeight="1">
      <c r="A15" s="1">
        <v>11</v>
      </c>
      <c r="B15" s="2" t="s">
        <v>12</v>
      </c>
      <c r="C15" s="16">
        <v>7.27</v>
      </c>
      <c r="D15" s="20">
        <v>10.42</v>
      </c>
      <c r="E15" s="23"/>
      <c r="F15" s="24">
        <v>13.49</v>
      </c>
      <c r="G15" s="23"/>
      <c r="H15" s="41">
        <v>15.28</v>
      </c>
      <c r="I15" s="23"/>
      <c r="J15" s="23"/>
      <c r="K15" s="23"/>
      <c r="L15">
        <v>13</v>
      </c>
      <c r="M15" s="48" t="s">
        <v>6</v>
      </c>
      <c r="N15" s="40">
        <v>18.36</v>
      </c>
      <c r="O15" s="49" t="e">
        <f>#REF!-N15</f>
        <v>#REF!</v>
      </c>
      <c r="P15" s="52">
        <v>0.77500000000000002</v>
      </c>
      <c r="Q15" s="51">
        <f t="shared" si="0"/>
        <v>2.083333333333337E-2</v>
      </c>
    </row>
    <row r="16" spans="1:17" ht="13.5" customHeight="1">
      <c r="A16" s="29">
        <v>12</v>
      </c>
      <c r="B16" s="30" t="s">
        <v>13</v>
      </c>
      <c r="C16" s="26">
        <v>7.39</v>
      </c>
      <c r="D16" s="25"/>
      <c r="E16" s="25"/>
      <c r="F16" s="43">
        <v>14</v>
      </c>
      <c r="G16" s="25"/>
      <c r="H16" s="32">
        <v>16.559999999999999</v>
      </c>
      <c r="I16" s="25"/>
      <c r="J16" s="25"/>
      <c r="K16" s="25"/>
      <c r="L16">
        <v>14</v>
      </c>
      <c r="M16" s="30" t="s">
        <v>16</v>
      </c>
      <c r="N16" s="16">
        <v>19.059999999999999</v>
      </c>
      <c r="O16" s="17" t="e">
        <f>#REF!-N16</f>
        <v>#REF!</v>
      </c>
      <c r="P16" s="18">
        <v>0.79583333333333339</v>
      </c>
      <c r="Q16" s="8">
        <f t="shared" si="0"/>
        <v>4.166666666666663E-2</v>
      </c>
    </row>
    <row r="17" spans="1:17" ht="13.5" customHeight="1">
      <c r="A17" s="34"/>
      <c r="B17" s="35"/>
      <c r="C17" s="42"/>
      <c r="D17" s="27"/>
      <c r="E17" s="27"/>
      <c r="F17" s="27"/>
      <c r="G17" s="27"/>
      <c r="H17" s="27"/>
      <c r="I17" s="27"/>
      <c r="J17" s="27"/>
      <c r="K17" s="27"/>
      <c r="L17">
        <v>15</v>
      </c>
      <c r="M17" s="2" t="s">
        <v>21</v>
      </c>
      <c r="N17" s="3">
        <v>20.059999999999999</v>
      </c>
      <c r="O17" s="4" t="e">
        <f>N17-#REF!</f>
        <v>#REF!</v>
      </c>
      <c r="P17" s="9">
        <v>0.83750000000000002</v>
      </c>
      <c r="Q17" s="8">
        <f>P17-P16</f>
        <v>4.166666666666663E-2</v>
      </c>
    </row>
    <row r="18" spans="1:17" ht="15">
      <c r="A18" s="1">
        <v>13</v>
      </c>
      <c r="B18" s="2" t="s">
        <v>14</v>
      </c>
      <c r="C18" s="24">
        <v>7.51</v>
      </c>
      <c r="D18" s="6">
        <v>10.53</v>
      </c>
      <c r="E18" s="23"/>
      <c r="F18" s="6">
        <v>14.11</v>
      </c>
      <c r="G18" s="23"/>
      <c r="H18" s="24">
        <v>15.5</v>
      </c>
      <c r="I18" s="23"/>
      <c r="J18" s="16">
        <v>18.46</v>
      </c>
      <c r="K18" s="23"/>
      <c r="Q18" s="8">
        <f>SUM(Q4:Q17)/15</f>
        <v>3.7361111111111109E-2</v>
      </c>
    </row>
    <row r="19" spans="1:17" ht="15">
      <c r="A19" s="1">
        <v>14</v>
      </c>
      <c r="B19" s="2" t="s">
        <v>15</v>
      </c>
      <c r="C19" s="41">
        <v>8.0299999999999994</v>
      </c>
      <c r="D19" s="24">
        <v>11.04</v>
      </c>
      <c r="E19" s="23"/>
      <c r="F19" s="23"/>
      <c r="G19" s="23"/>
      <c r="H19" s="6">
        <v>16.010000000000002</v>
      </c>
      <c r="I19" s="23"/>
      <c r="J19" s="24">
        <v>18.559999999999999</v>
      </c>
      <c r="K19" s="23"/>
    </row>
    <row r="20" spans="1:17" ht="15">
      <c r="A20" s="29">
        <v>15</v>
      </c>
      <c r="B20" s="30" t="s">
        <v>16</v>
      </c>
      <c r="C20" s="6">
        <v>8.15</v>
      </c>
      <c r="D20" s="20">
        <v>11.15</v>
      </c>
      <c r="E20" s="25"/>
      <c r="F20" s="25"/>
      <c r="G20" s="25"/>
      <c r="H20" s="44">
        <v>16.12</v>
      </c>
      <c r="I20" s="25"/>
      <c r="J20" s="26">
        <v>19.059999999999999</v>
      </c>
      <c r="K20" s="25"/>
    </row>
    <row r="21" spans="1:17" ht="15">
      <c r="A21" s="34"/>
      <c r="B21" s="35"/>
      <c r="C21" s="27"/>
      <c r="D21" s="27"/>
      <c r="E21" s="27"/>
      <c r="F21" s="27"/>
      <c r="G21" s="27"/>
      <c r="H21" s="27"/>
      <c r="I21" s="27"/>
      <c r="J21" s="42"/>
      <c r="K21" s="27"/>
    </row>
    <row r="22" spans="1:17" ht="15">
      <c r="A22" s="34">
        <v>16</v>
      </c>
      <c r="B22" s="2" t="s">
        <v>17</v>
      </c>
      <c r="C22" s="16">
        <v>8.27</v>
      </c>
      <c r="D22" s="41">
        <v>11.26</v>
      </c>
      <c r="E22" s="23"/>
      <c r="F22" s="25"/>
      <c r="G22" s="26">
        <v>14.44</v>
      </c>
      <c r="H22" s="23"/>
      <c r="I22" s="23"/>
      <c r="J22" s="6">
        <v>19.16</v>
      </c>
      <c r="K22" s="23"/>
    </row>
    <row r="23" spans="1:17" ht="15">
      <c r="A23" s="29">
        <v>17</v>
      </c>
      <c r="B23" s="30" t="s">
        <v>22</v>
      </c>
      <c r="C23" s="26">
        <v>8.39</v>
      </c>
      <c r="D23" s="25"/>
      <c r="E23" s="31"/>
      <c r="F23" s="25"/>
      <c r="G23" s="32">
        <v>14.55</v>
      </c>
      <c r="H23" s="45">
        <v>16.34</v>
      </c>
      <c r="I23" s="25"/>
      <c r="J23" s="25">
        <v>19.260000000000002</v>
      </c>
      <c r="K23" s="25"/>
    </row>
    <row r="24" spans="1:17" ht="15">
      <c r="A24" s="34"/>
      <c r="B24" s="35"/>
      <c r="C24" s="27"/>
      <c r="D24" s="27"/>
      <c r="E24" s="37"/>
      <c r="F24" s="27"/>
      <c r="G24" s="38"/>
      <c r="H24" s="39"/>
      <c r="I24" s="27"/>
      <c r="J24" s="27"/>
      <c r="K24" s="27"/>
    </row>
    <row r="25" spans="1:17" ht="15">
      <c r="A25" s="1">
        <v>18</v>
      </c>
      <c r="B25" s="2" t="s">
        <v>19</v>
      </c>
      <c r="C25" s="24">
        <v>8.51</v>
      </c>
      <c r="D25" s="20">
        <v>11.48</v>
      </c>
      <c r="E25" s="23"/>
      <c r="F25" s="23"/>
      <c r="G25" s="28">
        <v>15.06</v>
      </c>
      <c r="H25" s="20">
        <v>16.45</v>
      </c>
      <c r="I25" s="23"/>
      <c r="J25" s="16">
        <v>19.36</v>
      </c>
      <c r="K25" s="23"/>
    </row>
    <row r="26" spans="1:17" ht="15">
      <c r="A26" s="1">
        <v>19</v>
      </c>
      <c r="B26" s="2" t="s">
        <v>20</v>
      </c>
      <c r="C26" s="16">
        <v>9.0299999999999994</v>
      </c>
      <c r="D26" s="23"/>
      <c r="E26" s="23"/>
      <c r="F26" s="41">
        <v>14.22</v>
      </c>
      <c r="G26" s="23"/>
      <c r="H26" s="23"/>
      <c r="I26" s="23"/>
      <c r="J26" s="20">
        <v>19.46</v>
      </c>
      <c r="K26" s="23"/>
    </row>
    <row r="27" spans="1:17" ht="15">
      <c r="A27" s="1">
        <v>20</v>
      </c>
      <c r="B27" s="2" t="s">
        <v>21</v>
      </c>
      <c r="C27" s="23"/>
      <c r="D27" s="23"/>
      <c r="E27" s="24">
        <v>11.59</v>
      </c>
      <c r="F27" s="23"/>
      <c r="G27" s="23"/>
      <c r="H27" s="23"/>
      <c r="I27" s="23"/>
      <c r="J27" s="23"/>
      <c r="K27" s="41">
        <v>20.059999999999999</v>
      </c>
    </row>
    <row r="29" spans="1:17" ht="15">
      <c r="A29" s="1" t="s">
        <v>0</v>
      </c>
      <c r="B29" s="1" t="s">
        <v>1</v>
      </c>
      <c r="C29" s="58" t="s">
        <v>2</v>
      </c>
      <c r="D29" s="58"/>
      <c r="E29" s="58"/>
      <c r="F29" s="58"/>
      <c r="G29" s="58"/>
      <c r="H29" s="58"/>
      <c r="I29" s="58"/>
      <c r="J29" s="58"/>
      <c r="K29" s="58"/>
    </row>
    <row r="30" spans="1:17" ht="15">
      <c r="A30" s="1">
        <v>1</v>
      </c>
      <c r="B30" s="2" t="s">
        <v>3</v>
      </c>
      <c r="C30" s="3">
        <v>5.39</v>
      </c>
      <c r="D30" s="3"/>
      <c r="E30" s="6">
        <v>12.1</v>
      </c>
      <c r="F30" s="3"/>
      <c r="G30" s="3"/>
      <c r="H30" s="20">
        <v>15.39</v>
      </c>
      <c r="I30" s="3"/>
      <c r="J30" s="3"/>
      <c r="K30" s="3"/>
    </row>
    <row r="31" spans="1:17" ht="15">
      <c r="A31" s="1">
        <v>2</v>
      </c>
      <c r="B31" s="2" t="s">
        <v>4</v>
      </c>
      <c r="C31" s="24">
        <v>5.51</v>
      </c>
      <c r="D31" s="6">
        <v>9.14</v>
      </c>
      <c r="E31" s="23">
        <v>12.21</v>
      </c>
      <c r="F31" s="23"/>
      <c r="G31" s="23"/>
      <c r="H31" s="23"/>
      <c r="I31" s="6">
        <v>17.059999999999999</v>
      </c>
      <c r="J31" s="23"/>
      <c r="K31" s="23"/>
    </row>
    <row r="32" spans="1:17" ht="15">
      <c r="A32" s="1">
        <v>3</v>
      </c>
      <c r="B32" s="2" t="s">
        <v>5</v>
      </c>
      <c r="C32" s="23">
        <v>6.03</v>
      </c>
      <c r="D32" s="23">
        <v>9.25</v>
      </c>
      <c r="E32" s="23">
        <v>12.32</v>
      </c>
      <c r="F32" s="23"/>
      <c r="G32" s="23"/>
      <c r="H32" s="23"/>
      <c r="I32" s="23">
        <v>17.16</v>
      </c>
      <c r="J32" s="23"/>
      <c r="K32" s="23"/>
    </row>
    <row r="33" spans="1:11" ht="15">
      <c r="A33" s="1">
        <v>4</v>
      </c>
      <c r="B33" s="2" t="s">
        <v>6</v>
      </c>
      <c r="C33" s="23">
        <v>6.15</v>
      </c>
      <c r="D33" s="23"/>
      <c r="E33" s="20">
        <v>12.43</v>
      </c>
      <c r="F33" s="23"/>
      <c r="G33" s="23"/>
      <c r="H33" s="23"/>
      <c r="I33" s="23"/>
      <c r="J33" s="23">
        <v>18.36</v>
      </c>
      <c r="K33" s="23"/>
    </row>
    <row r="34" spans="1:11" ht="15">
      <c r="A34" s="1">
        <v>5</v>
      </c>
      <c r="B34" s="2" t="s">
        <v>7</v>
      </c>
      <c r="C34" s="23"/>
      <c r="D34" s="23">
        <v>9.36</v>
      </c>
      <c r="E34" s="23"/>
      <c r="F34" s="20">
        <v>13.38</v>
      </c>
      <c r="G34" s="23"/>
      <c r="H34" s="23"/>
      <c r="I34" s="23"/>
      <c r="J34" s="23"/>
      <c r="K34" s="24">
        <v>19.559999999999999</v>
      </c>
    </row>
    <row r="35" spans="1:11" ht="15">
      <c r="A35" s="1">
        <v>6</v>
      </c>
      <c r="B35" s="2" t="s">
        <v>8</v>
      </c>
      <c r="C35" s="23">
        <v>6.27</v>
      </c>
      <c r="D35" s="20">
        <v>9.4700000000000006</v>
      </c>
      <c r="E35" s="24">
        <v>12.54</v>
      </c>
      <c r="F35" s="23"/>
      <c r="G35" s="23"/>
      <c r="H35" s="23"/>
      <c r="I35" s="23">
        <v>17.36</v>
      </c>
      <c r="J35" s="23"/>
      <c r="K35" s="23"/>
    </row>
    <row r="36" spans="1:11" ht="15">
      <c r="A36" s="1">
        <v>7</v>
      </c>
      <c r="B36" s="2" t="s">
        <v>9</v>
      </c>
      <c r="C36" s="23">
        <v>6.39</v>
      </c>
      <c r="D36" s="24">
        <v>9.58</v>
      </c>
      <c r="E36" s="6">
        <v>13.05</v>
      </c>
      <c r="F36" s="23"/>
      <c r="G36" s="23"/>
      <c r="H36" s="23"/>
      <c r="I36" s="23">
        <v>17.46</v>
      </c>
      <c r="J36" s="23"/>
      <c r="K36" s="23"/>
    </row>
    <row r="37" spans="1:11" ht="15">
      <c r="A37" s="1">
        <v>8</v>
      </c>
      <c r="B37" s="2" t="s">
        <v>10</v>
      </c>
      <c r="C37" s="20">
        <v>6.51</v>
      </c>
      <c r="D37" s="23">
        <v>10.09</v>
      </c>
      <c r="E37" s="23">
        <v>13.16</v>
      </c>
      <c r="F37" s="23"/>
      <c r="G37" s="23"/>
      <c r="H37" s="23"/>
      <c r="I37" s="24">
        <v>17.559999999999999</v>
      </c>
      <c r="J37" s="23"/>
      <c r="K37" s="23"/>
    </row>
    <row r="38" spans="1:11" ht="15">
      <c r="A38" s="1">
        <v>9</v>
      </c>
      <c r="B38" s="2" t="s">
        <v>6</v>
      </c>
      <c r="C38" s="23">
        <v>7.03</v>
      </c>
      <c r="D38" s="6">
        <v>10.199999999999999</v>
      </c>
      <c r="E38" s="23">
        <v>13.27</v>
      </c>
      <c r="F38" s="23"/>
      <c r="G38" s="23"/>
      <c r="H38" s="23"/>
      <c r="I38" s="20">
        <v>18.059999999999999</v>
      </c>
      <c r="J38" s="23"/>
      <c r="K38" s="23"/>
    </row>
    <row r="39" spans="1:11" ht="15">
      <c r="A39" s="1">
        <v>10</v>
      </c>
      <c r="B39" s="2" t="s">
        <v>11</v>
      </c>
      <c r="C39" s="6">
        <v>7.15</v>
      </c>
      <c r="D39" s="23">
        <v>10.31</v>
      </c>
      <c r="E39" s="23"/>
      <c r="F39" s="23"/>
      <c r="G39" s="23"/>
      <c r="H39" s="23"/>
      <c r="I39" s="6">
        <v>18.16</v>
      </c>
      <c r="J39" s="23"/>
      <c r="K39" s="23"/>
    </row>
    <row r="40" spans="1:11" ht="15">
      <c r="A40" s="1">
        <v>11</v>
      </c>
      <c r="B40" s="2" t="s">
        <v>12</v>
      </c>
      <c r="C40" s="23">
        <v>7.27</v>
      </c>
      <c r="D40" s="20">
        <v>10.42</v>
      </c>
      <c r="E40" s="23"/>
      <c r="F40" s="24">
        <v>13.49</v>
      </c>
      <c r="G40" s="23"/>
      <c r="H40" s="23">
        <v>15.28</v>
      </c>
      <c r="I40" s="23">
        <v>18.260000000000002</v>
      </c>
      <c r="J40" s="23"/>
      <c r="K40" s="23"/>
    </row>
    <row r="41" spans="1:11" ht="15">
      <c r="A41" s="1">
        <v>12</v>
      </c>
      <c r="B41" s="2" t="s">
        <v>13</v>
      </c>
      <c r="C41" s="20">
        <v>7.39</v>
      </c>
      <c r="D41" s="23"/>
      <c r="E41" s="23"/>
      <c r="F41" s="6">
        <v>14</v>
      </c>
      <c r="G41" s="23"/>
      <c r="H41" s="24">
        <v>16.559999999999999</v>
      </c>
      <c r="I41" s="23"/>
      <c r="J41" s="23"/>
      <c r="K41" s="23"/>
    </row>
    <row r="42" spans="1:11" ht="15">
      <c r="A42" s="1">
        <v>13</v>
      </c>
      <c r="B42" s="2" t="s">
        <v>14</v>
      </c>
      <c r="C42" s="24">
        <v>7.51</v>
      </c>
      <c r="D42" s="6">
        <v>10.53</v>
      </c>
      <c r="E42" s="23"/>
      <c r="F42" s="23">
        <v>14.11</v>
      </c>
      <c r="G42" s="23"/>
      <c r="H42" s="24">
        <v>15.5</v>
      </c>
      <c r="I42" s="23"/>
      <c r="J42" s="23">
        <v>18.46</v>
      </c>
      <c r="K42" s="23"/>
    </row>
    <row r="43" spans="1:11" ht="15">
      <c r="A43" s="1">
        <v>14</v>
      </c>
      <c r="B43" s="2" t="s">
        <v>15</v>
      </c>
      <c r="C43" s="23">
        <v>8.0299999999999994</v>
      </c>
      <c r="D43" s="24">
        <v>11.04</v>
      </c>
      <c r="E43" s="23"/>
      <c r="F43" s="23"/>
      <c r="G43" s="23"/>
      <c r="H43" s="6">
        <v>16.010000000000002</v>
      </c>
      <c r="I43" s="23"/>
      <c r="J43" s="24">
        <v>18.559999999999999</v>
      </c>
      <c r="K43" s="23"/>
    </row>
    <row r="44" spans="1:11" ht="15">
      <c r="A44" s="1">
        <v>15</v>
      </c>
      <c r="B44" s="2" t="s">
        <v>16</v>
      </c>
      <c r="C44" s="6">
        <v>8.15</v>
      </c>
      <c r="D44" s="23">
        <v>11.15</v>
      </c>
      <c r="E44" s="23"/>
      <c r="F44" s="23"/>
      <c r="G44" s="23">
        <v>14.33</v>
      </c>
      <c r="H44" s="23">
        <v>16.12</v>
      </c>
      <c r="I44" s="23"/>
      <c r="J44" s="20">
        <v>19.059999999999999</v>
      </c>
      <c r="K44" s="23"/>
    </row>
    <row r="45" spans="1:11" ht="15">
      <c r="A45" s="1">
        <v>16</v>
      </c>
      <c r="B45" s="2" t="s">
        <v>17</v>
      </c>
      <c r="C45" s="23">
        <v>8.27</v>
      </c>
      <c r="D45" s="23">
        <v>11.26</v>
      </c>
      <c r="E45" s="23"/>
      <c r="F45" s="23"/>
      <c r="G45" s="20">
        <v>14.44</v>
      </c>
      <c r="H45" s="23">
        <v>16.23</v>
      </c>
      <c r="I45" s="23"/>
      <c r="J45" s="6">
        <v>19.16</v>
      </c>
      <c r="K45" s="23"/>
    </row>
    <row r="46" spans="1:11" ht="15">
      <c r="A46" s="1">
        <v>17</v>
      </c>
      <c r="B46" s="2" t="s">
        <v>18</v>
      </c>
      <c r="C46" s="20">
        <v>8.39</v>
      </c>
      <c r="D46" s="23">
        <v>11.37</v>
      </c>
      <c r="E46" s="23"/>
      <c r="F46" s="23"/>
      <c r="G46" s="24">
        <v>14.55</v>
      </c>
      <c r="H46" s="23">
        <v>16.34</v>
      </c>
      <c r="I46" s="23"/>
      <c r="J46" s="23">
        <v>19.260000000000002</v>
      </c>
      <c r="K46" s="23"/>
    </row>
    <row r="47" spans="1:11" ht="15">
      <c r="A47" s="1">
        <v>18</v>
      </c>
      <c r="B47" s="2" t="s">
        <v>19</v>
      </c>
      <c r="C47" s="24">
        <v>8.51</v>
      </c>
      <c r="D47" s="20">
        <v>11.48</v>
      </c>
      <c r="E47" s="23"/>
      <c r="F47" s="23"/>
      <c r="G47" s="6">
        <v>15.06</v>
      </c>
      <c r="H47" s="20">
        <v>16.45</v>
      </c>
      <c r="I47" s="23"/>
      <c r="J47" s="23">
        <v>19.36</v>
      </c>
      <c r="K47" s="23"/>
    </row>
    <row r="48" spans="1:11" ht="15">
      <c r="A48" s="1">
        <v>19</v>
      </c>
      <c r="B48" s="2" t="s">
        <v>20</v>
      </c>
      <c r="C48" s="23">
        <v>9.0299999999999994</v>
      </c>
      <c r="D48" s="23"/>
      <c r="E48" s="23"/>
      <c r="F48" s="23">
        <v>14.22</v>
      </c>
      <c r="G48" s="23">
        <v>15.17</v>
      </c>
      <c r="H48" s="23"/>
      <c r="I48" s="23">
        <v>17.260000000000002</v>
      </c>
      <c r="J48" s="20">
        <v>19.46</v>
      </c>
      <c r="K48" s="23"/>
    </row>
    <row r="49" spans="1:11" ht="15">
      <c r="A49" s="1">
        <v>20</v>
      </c>
      <c r="B49" s="2" t="s">
        <v>21</v>
      </c>
      <c r="C49" s="23">
        <v>5.27</v>
      </c>
      <c r="D49" s="23"/>
      <c r="E49" s="24">
        <v>11.59</v>
      </c>
      <c r="F49" s="23"/>
      <c r="G49" s="23"/>
      <c r="H49" s="23"/>
      <c r="I49" s="23"/>
      <c r="J49" s="23"/>
      <c r="K49" s="23">
        <v>20.059999999999999</v>
      </c>
    </row>
  </sheetData>
  <mergeCells count="2">
    <mergeCell ref="C2:K2"/>
    <mergeCell ref="C29:K29"/>
  </mergeCell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S51"/>
  <sheetViews>
    <sheetView topLeftCell="A2" zoomScale="80" zoomScaleNormal="80" workbookViewId="0">
      <selection activeCell="P26" sqref="P26"/>
    </sheetView>
  </sheetViews>
  <sheetFormatPr defaultRowHeight="12.75"/>
  <cols>
    <col min="2" max="2" width="25" customWidth="1"/>
    <col min="14" max="14" width="15.140625" customWidth="1"/>
    <col min="15" max="17" width="8.28515625" customWidth="1"/>
  </cols>
  <sheetData>
    <row r="2" spans="1:19" ht="16.5" customHeight="1">
      <c r="A2" s="1" t="s">
        <v>0</v>
      </c>
      <c r="B2" s="1" t="s">
        <v>1</v>
      </c>
      <c r="C2" s="58" t="s">
        <v>2</v>
      </c>
      <c r="D2" s="58"/>
      <c r="E2" s="58"/>
      <c r="F2" s="58"/>
      <c r="G2" s="58"/>
      <c r="H2" s="58"/>
      <c r="I2" s="58"/>
      <c r="J2" s="58"/>
      <c r="K2" s="58"/>
      <c r="N2" t="s">
        <v>23</v>
      </c>
      <c r="O2" t="s">
        <v>26</v>
      </c>
      <c r="P2" t="s">
        <v>27</v>
      </c>
      <c r="Q2" t="s">
        <v>28</v>
      </c>
      <c r="R2" t="s">
        <v>29</v>
      </c>
      <c r="S2" t="s">
        <v>30</v>
      </c>
    </row>
    <row r="3" spans="1:19" ht="16.5" customHeight="1">
      <c r="A3" s="1">
        <v>1</v>
      </c>
      <c r="B3" s="2" t="s">
        <v>3</v>
      </c>
      <c r="C3" s="3">
        <v>5.39</v>
      </c>
      <c r="D3" s="3"/>
      <c r="E3" s="6">
        <v>12.1</v>
      </c>
      <c r="F3" s="3"/>
      <c r="G3" s="3"/>
      <c r="H3" s="20">
        <v>15.39</v>
      </c>
      <c r="I3" s="3"/>
      <c r="J3" s="3"/>
      <c r="K3" s="3"/>
      <c r="N3" t="s">
        <v>24</v>
      </c>
      <c r="O3">
        <v>1</v>
      </c>
    </row>
    <row r="4" spans="1:19" ht="16.5" customHeight="1">
      <c r="A4" s="29">
        <v>2</v>
      </c>
      <c r="B4" s="30" t="s">
        <v>4</v>
      </c>
      <c r="C4" s="32">
        <v>5.51</v>
      </c>
      <c r="D4" s="43">
        <v>9.14</v>
      </c>
      <c r="E4" s="44">
        <v>12.21</v>
      </c>
      <c r="F4" s="25"/>
      <c r="G4" s="25"/>
      <c r="H4" s="25"/>
      <c r="I4" s="43">
        <v>17.059999999999999</v>
      </c>
      <c r="J4" s="25"/>
      <c r="K4" s="25"/>
      <c r="N4" t="s">
        <v>25</v>
      </c>
      <c r="P4">
        <v>1</v>
      </c>
      <c r="Q4">
        <v>1</v>
      </c>
    </row>
    <row r="5" spans="1:19" ht="16.5" customHeight="1">
      <c r="A5" s="34"/>
      <c r="B5" s="35"/>
      <c r="C5" s="27"/>
      <c r="D5" s="27"/>
      <c r="E5" s="42"/>
      <c r="F5" s="27"/>
      <c r="G5" s="27"/>
      <c r="H5" s="27"/>
      <c r="I5" s="27"/>
      <c r="J5" s="27"/>
      <c r="K5" s="27"/>
      <c r="N5" t="s">
        <v>31</v>
      </c>
      <c r="O5">
        <v>1</v>
      </c>
      <c r="Q5">
        <v>1</v>
      </c>
      <c r="R5">
        <v>1</v>
      </c>
      <c r="S5">
        <v>2</v>
      </c>
    </row>
    <row r="6" spans="1:19" ht="16.5" customHeight="1">
      <c r="A6" s="1">
        <v>3</v>
      </c>
      <c r="B6" s="2" t="s">
        <v>5</v>
      </c>
      <c r="C6" s="23">
        <v>6.03</v>
      </c>
      <c r="D6" s="41">
        <v>9.25</v>
      </c>
      <c r="E6" s="23">
        <v>12.32</v>
      </c>
      <c r="F6" s="23"/>
      <c r="G6" s="23"/>
      <c r="H6" s="23"/>
      <c r="I6" s="23">
        <v>17.16</v>
      </c>
      <c r="J6" s="23"/>
      <c r="K6" s="23"/>
      <c r="N6" t="s">
        <v>32</v>
      </c>
      <c r="O6">
        <v>1</v>
      </c>
      <c r="P6">
        <v>1</v>
      </c>
      <c r="Q6">
        <v>1</v>
      </c>
      <c r="R6">
        <v>1</v>
      </c>
      <c r="S6">
        <v>1</v>
      </c>
    </row>
    <row r="7" spans="1:19" ht="16.5" customHeight="1">
      <c r="A7" s="1">
        <v>4</v>
      </c>
      <c r="B7" s="2" t="s">
        <v>6</v>
      </c>
      <c r="C7" s="23">
        <v>6.15</v>
      </c>
      <c r="D7" s="23"/>
      <c r="E7" s="20">
        <v>12.43</v>
      </c>
      <c r="F7" s="23"/>
      <c r="G7" s="23"/>
      <c r="H7" s="23"/>
      <c r="I7" s="23"/>
      <c r="J7" s="41">
        <v>18.36</v>
      </c>
      <c r="K7" s="23"/>
      <c r="N7" t="s">
        <v>41</v>
      </c>
      <c r="O7">
        <v>1</v>
      </c>
      <c r="P7">
        <v>1</v>
      </c>
      <c r="Q7">
        <v>1</v>
      </c>
      <c r="R7">
        <v>1</v>
      </c>
      <c r="S7">
        <v>1</v>
      </c>
    </row>
    <row r="8" spans="1:19" ht="16.5" customHeight="1">
      <c r="A8" s="1">
        <v>5</v>
      </c>
      <c r="B8" s="2" t="s">
        <v>7</v>
      </c>
      <c r="C8" s="23"/>
      <c r="D8" s="23">
        <v>9.36</v>
      </c>
      <c r="E8" s="23"/>
      <c r="F8" s="20">
        <v>13.38</v>
      </c>
      <c r="G8" s="23"/>
      <c r="H8" s="23"/>
      <c r="I8" s="23"/>
      <c r="J8" s="23"/>
      <c r="K8" s="24">
        <v>19.559999999999999</v>
      </c>
      <c r="N8" t="s">
        <v>33</v>
      </c>
      <c r="P8">
        <v>2</v>
      </c>
      <c r="Q8">
        <v>1</v>
      </c>
      <c r="R8">
        <v>1</v>
      </c>
      <c r="S8">
        <v>1</v>
      </c>
    </row>
    <row r="9" spans="1:19" ht="16.5" customHeight="1">
      <c r="A9" s="29">
        <v>6</v>
      </c>
      <c r="B9" s="30" t="s">
        <v>8</v>
      </c>
      <c r="C9" s="25">
        <v>6.27</v>
      </c>
      <c r="D9" s="26">
        <v>9.4700000000000006</v>
      </c>
      <c r="E9" s="32">
        <v>12.54</v>
      </c>
      <c r="F9" s="25"/>
      <c r="G9" s="25"/>
      <c r="H9" s="25"/>
      <c r="I9" s="44">
        <v>17.36</v>
      </c>
      <c r="J9" s="25"/>
      <c r="K9" s="25"/>
      <c r="N9" t="s">
        <v>42</v>
      </c>
      <c r="O9">
        <v>2</v>
      </c>
      <c r="Q9">
        <v>1</v>
      </c>
      <c r="R9">
        <v>1</v>
      </c>
      <c r="S9">
        <v>1</v>
      </c>
    </row>
    <row r="10" spans="1:19" ht="16.5" customHeight="1">
      <c r="A10" s="34"/>
      <c r="B10" s="35"/>
      <c r="C10" s="27"/>
      <c r="D10" s="27"/>
      <c r="E10" s="27"/>
      <c r="F10" s="27"/>
      <c r="G10" s="27"/>
      <c r="H10" s="27"/>
      <c r="I10" s="42"/>
      <c r="J10" s="27"/>
      <c r="K10" s="27"/>
      <c r="N10" t="s">
        <v>34</v>
      </c>
      <c r="O10">
        <v>1</v>
      </c>
      <c r="P10">
        <v>1</v>
      </c>
      <c r="Q10">
        <v>1</v>
      </c>
      <c r="R10">
        <v>1</v>
      </c>
      <c r="S10">
        <v>1</v>
      </c>
    </row>
    <row r="11" spans="1:19" ht="16.5" customHeight="1">
      <c r="A11" s="1">
        <v>7</v>
      </c>
      <c r="B11" s="2" t="s">
        <v>9</v>
      </c>
      <c r="C11" s="23">
        <v>6.39</v>
      </c>
      <c r="D11" s="24">
        <v>9.58</v>
      </c>
      <c r="E11" s="6">
        <v>13.05</v>
      </c>
      <c r="F11" s="23"/>
      <c r="G11" s="23"/>
      <c r="H11" s="23"/>
      <c r="I11" s="16">
        <v>17.46</v>
      </c>
      <c r="J11" s="23"/>
      <c r="K11" s="23"/>
      <c r="N11" t="s">
        <v>43</v>
      </c>
      <c r="O11">
        <v>1</v>
      </c>
      <c r="P11">
        <v>1</v>
      </c>
      <c r="Q11">
        <v>1</v>
      </c>
      <c r="R11">
        <v>1</v>
      </c>
      <c r="S11">
        <v>1</v>
      </c>
    </row>
    <row r="12" spans="1:19" ht="16.5" customHeight="1">
      <c r="A12" s="1">
        <v>8</v>
      </c>
      <c r="B12" s="2" t="s">
        <v>10</v>
      </c>
      <c r="C12" s="20">
        <v>6.51</v>
      </c>
      <c r="D12" s="16">
        <v>10.09</v>
      </c>
      <c r="E12" s="41">
        <v>13.16</v>
      </c>
      <c r="F12" s="23"/>
      <c r="G12" s="23"/>
      <c r="H12" s="23"/>
      <c r="I12" s="24">
        <v>17.559999999999999</v>
      </c>
      <c r="J12" s="23"/>
      <c r="K12" s="23"/>
      <c r="N12" t="s">
        <v>35</v>
      </c>
      <c r="O12">
        <v>1</v>
      </c>
      <c r="P12">
        <v>2</v>
      </c>
      <c r="Q12">
        <v>1</v>
      </c>
      <c r="R12">
        <v>2</v>
      </c>
      <c r="S12">
        <v>1</v>
      </c>
    </row>
    <row r="13" spans="1:19" ht="16.5" customHeight="1">
      <c r="A13" s="1">
        <v>9</v>
      </c>
      <c r="B13" s="2" t="s">
        <v>6</v>
      </c>
      <c r="C13" s="41">
        <v>7.03</v>
      </c>
      <c r="D13" s="6">
        <v>10.199999999999999</v>
      </c>
      <c r="E13" s="16">
        <v>13.27</v>
      </c>
      <c r="F13" s="23"/>
      <c r="G13" s="23"/>
      <c r="H13" s="23"/>
      <c r="I13" s="20">
        <v>18.059999999999999</v>
      </c>
      <c r="J13" s="23"/>
      <c r="K13" s="23"/>
      <c r="N13" t="s">
        <v>36</v>
      </c>
      <c r="O13">
        <v>1</v>
      </c>
      <c r="P13">
        <v>1</v>
      </c>
      <c r="Q13">
        <v>1</v>
      </c>
      <c r="S13">
        <v>1</v>
      </c>
    </row>
    <row r="14" spans="1:19" ht="16.5" customHeight="1">
      <c r="A14" s="1">
        <v>10</v>
      </c>
      <c r="B14" s="2" t="s">
        <v>11</v>
      </c>
      <c r="C14" s="6">
        <v>7.15</v>
      </c>
      <c r="D14" s="41">
        <v>10.31</v>
      </c>
      <c r="E14" s="23"/>
      <c r="F14" s="23"/>
      <c r="G14" s="23"/>
      <c r="H14" s="23"/>
      <c r="I14" s="6">
        <v>18.16</v>
      </c>
      <c r="J14" s="23"/>
      <c r="K14" s="23"/>
      <c r="N14" t="s">
        <v>37</v>
      </c>
      <c r="O14">
        <v>1</v>
      </c>
      <c r="P14">
        <v>1</v>
      </c>
      <c r="Q14">
        <v>1</v>
      </c>
      <c r="R14">
        <v>1</v>
      </c>
      <c r="S14">
        <v>1</v>
      </c>
    </row>
    <row r="15" spans="1:19" ht="16.5" customHeight="1">
      <c r="A15" s="1">
        <v>11</v>
      </c>
      <c r="B15" s="2" t="s">
        <v>12</v>
      </c>
      <c r="C15" s="16">
        <v>7.27</v>
      </c>
      <c r="D15" s="20">
        <v>10.42</v>
      </c>
      <c r="E15" s="23"/>
      <c r="F15" s="24">
        <v>13.49</v>
      </c>
      <c r="G15" s="23"/>
      <c r="H15" s="41">
        <v>15.28</v>
      </c>
      <c r="I15" s="23">
        <v>18.260000000000002</v>
      </c>
      <c r="J15" s="23"/>
      <c r="K15" s="23"/>
      <c r="N15" t="s">
        <v>38</v>
      </c>
      <c r="O15">
        <v>1</v>
      </c>
      <c r="P15">
        <v>1</v>
      </c>
      <c r="R15">
        <v>2</v>
      </c>
      <c r="S15">
        <v>1</v>
      </c>
    </row>
    <row r="16" spans="1:19" ht="16.5" customHeight="1">
      <c r="A16" s="1">
        <v>12</v>
      </c>
      <c r="B16" s="30" t="s">
        <v>13</v>
      </c>
      <c r="C16" s="26">
        <v>7.39</v>
      </c>
      <c r="D16" s="25"/>
      <c r="E16" s="25"/>
      <c r="F16" s="43">
        <v>14</v>
      </c>
      <c r="G16" s="25"/>
      <c r="H16" s="32">
        <v>16.559999999999999</v>
      </c>
      <c r="I16" s="25"/>
      <c r="J16" s="25"/>
      <c r="K16" s="25"/>
      <c r="N16" t="s">
        <v>39</v>
      </c>
      <c r="O16">
        <v>2</v>
      </c>
      <c r="P16">
        <v>1</v>
      </c>
      <c r="Q16">
        <v>1</v>
      </c>
      <c r="R16">
        <v>1</v>
      </c>
      <c r="S16">
        <v>1</v>
      </c>
    </row>
    <row r="17" spans="1:19" ht="16.5" customHeight="1">
      <c r="A17" s="1">
        <v>13</v>
      </c>
      <c r="B17" s="35"/>
      <c r="C17" s="42"/>
      <c r="D17" s="27"/>
      <c r="E17" s="27"/>
      <c r="F17" s="27"/>
      <c r="G17" s="27"/>
      <c r="H17" s="27"/>
      <c r="I17" s="27"/>
      <c r="J17" s="27"/>
      <c r="K17" s="27"/>
      <c r="N17" t="s">
        <v>40</v>
      </c>
      <c r="P17">
        <v>1</v>
      </c>
      <c r="Q17">
        <v>2</v>
      </c>
      <c r="R17">
        <v>1</v>
      </c>
      <c r="S17">
        <v>2</v>
      </c>
    </row>
    <row r="18" spans="1:19" ht="16.5" customHeight="1">
      <c r="A18" s="1">
        <v>14</v>
      </c>
      <c r="B18" s="2" t="s">
        <v>14</v>
      </c>
      <c r="C18" s="24">
        <v>7.51</v>
      </c>
      <c r="D18" s="6">
        <v>10.53</v>
      </c>
      <c r="E18" s="23"/>
      <c r="F18" s="38">
        <v>14.11</v>
      </c>
      <c r="G18" s="23"/>
      <c r="H18" s="24">
        <v>15.5</v>
      </c>
      <c r="I18" s="23"/>
      <c r="J18" s="16">
        <v>18.46</v>
      </c>
      <c r="K18" s="23"/>
      <c r="O18">
        <f>SUM(O3:O17)</f>
        <v>14</v>
      </c>
      <c r="P18">
        <f t="shared" ref="P18:S18" si="0">SUM(P3:P17)</f>
        <v>14</v>
      </c>
      <c r="Q18">
        <v>14</v>
      </c>
      <c r="R18">
        <f t="shared" si="0"/>
        <v>14</v>
      </c>
      <c r="S18">
        <f t="shared" si="0"/>
        <v>15</v>
      </c>
    </row>
    <row r="19" spans="1:19" ht="16.5" customHeight="1">
      <c r="A19" s="1">
        <v>15</v>
      </c>
      <c r="B19" s="2" t="s">
        <v>15</v>
      </c>
      <c r="C19" s="41">
        <v>8.0299999999999994</v>
      </c>
      <c r="D19" s="24">
        <v>11.04</v>
      </c>
      <c r="E19" s="23"/>
      <c r="F19" s="23"/>
      <c r="G19" s="23"/>
      <c r="H19" s="6">
        <v>16.010000000000002</v>
      </c>
      <c r="I19" s="23"/>
      <c r="J19" s="24">
        <v>18.559999999999999</v>
      </c>
      <c r="K19" s="23"/>
    </row>
    <row r="20" spans="1:19" ht="16.5" customHeight="1">
      <c r="A20" s="1">
        <v>16</v>
      </c>
      <c r="B20" s="30" t="s">
        <v>16</v>
      </c>
      <c r="C20" s="6">
        <v>8.15</v>
      </c>
      <c r="D20" s="44">
        <v>11.15</v>
      </c>
      <c r="E20" s="25"/>
      <c r="F20" s="25"/>
      <c r="G20" s="25">
        <v>14.33</v>
      </c>
      <c r="H20" s="44">
        <v>16.12</v>
      </c>
      <c r="I20" s="25"/>
      <c r="J20" s="26">
        <v>19.059999999999999</v>
      </c>
      <c r="K20" s="25"/>
    </row>
    <row r="21" spans="1:19" ht="16.5" customHeight="1">
      <c r="A21" s="29">
        <v>17</v>
      </c>
      <c r="B21" s="35"/>
      <c r="C21" s="27"/>
      <c r="D21" s="27"/>
      <c r="E21" s="27"/>
      <c r="F21" s="27"/>
      <c r="G21" s="27"/>
      <c r="H21" s="27"/>
      <c r="I21" s="27"/>
      <c r="J21" s="42"/>
      <c r="K21" s="27"/>
    </row>
    <row r="22" spans="1:19" ht="16.5" customHeight="1">
      <c r="A22" s="34"/>
      <c r="B22" s="2" t="s">
        <v>17</v>
      </c>
      <c r="C22" s="16">
        <v>8.27</v>
      </c>
      <c r="D22" s="41">
        <v>11.26</v>
      </c>
      <c r="E22" s="23"/>
      <c r="F22" s="25"/>
      <c r="G22" s="26">
        <v>14.44</v>
      </c>
      <c r="H22" s="23">
        <v>16.23</v>
      </c>
      <c r="I22" s="23"/>
      <c r="J22" s="6">
        <v>19.16</v>
      </c>
      <c r="K22" s="23"/>
    </row>
    <row r="23" spans="1:19" ht="16.5" customHeight="1">
      <c r="A23" s="1">
        <v>18</v>
      </c>
      <c r="B23" s="30" t="s">
        <v>22</v>
      </c>
      <c r="C23" s="26">
        <v>8.39</v>
      </c>
      <c r="D23" s="25">
        <v>11.37</v>
      </c>
      <c r="E23" s="31"/>
      <c r="F23" s="25"/>
      <c r="G23" s="32">
        <v>14.55</v>
      </c>
      <c r="H23" s="45">
        <v>16.34</v>
      </c>
      <c r="I23" s="25"/>
      <c r="J23" s="25">
        <v>19.260000000000002</v>
      </c>
      <c r="K23" s="25"/>
    </row>
    <row r="24" spans="1:19" ht="16.5" customHeight="1">
      <c r="A24" s="1">
        <v>19</v>
      </c>
      <c r="B24" s="35"/>
      <c r="C24" s="27"/>
      <c r="D24" s="27"/>
      <c r="E24" s="37"/>
      <c r="F24" s="27"/>
      <c r="G24" s="38"/>
      <c r="H24" s="39"/>
      <c r="I24" s="27"/>
      <c r="J24" s="27"/>
      <c r="K24" s="27"/>
    </row>
    <row r="25" spans="1:19" ht="16.5" customHeight="1">
      <c r="A25" s="1">
        <v>20</v>
      </c>
      <c r="B25" s="2" t="s">
        <v>19</v>
      </c>
      <c r="C25" s="24">
        <v>8.51</v>
      </c>
      <c r="D25" s="20">
        <v>11.48</v>
      </c>
      <c r="E25" s="23"/>
      <c r="F25" s="23"/>
      <c r="G25" s="28">
        <v>15.06</v>
      </c>
      <c r="H25" s="20">
        <v>16.45</v>
      </c>
      <c r="I25" s="23"/>
      <c r="J25" s="16">
        <v>19.36</v>
      </c>
      <c r="K25" s="23"/>
    </row>
    <row r="26" spans="1:19" ht="16.5" customHeight="1">
      <c r="B26" s="2" t="s">
        <v>20</v>
      </c>
      <c r="C26" s="16">
        <v>9.0299999999999994</v>
      </c>
      <c r="D26" s="23"/>
      <c r="E26" s="23"/>
      <c r="F26" s="41">
        <v>14.22</v>
      </c>
      <c r="G26" s="23">
        <v>15.17</v>
      </c>
      <c r="H26" s="23"/>
      <c r="I26" s="23">
        <v>17.260000000000002</v>
      </c>
      <c r="J26" s="20">
        <v>19.46</v>
      </c>
      <c r="K26" s="23"/>
    </row>
    <row r="27" spans="1:19" ht="16.5" customHeight="1">
      <c r="B27" s="2" t="s">
        <v>21</v>
      </c>
      <c r="C27" s="23">
        <v>5.27</v>
      </c>
      <c r="D27" s="23"/>
      <c r="E27" s="24">
        <v>11.59</v>
      </c>
      <c r="F27" s="23"/>
      <c r="G27" s="23"/>
      <c r="H27" s="23"/>
      <c r="I27" s="23"/>
      <c r="J27" s="23"/>
      <c r="K27" s="41">
        <v>20.059999999999999</v>
      </c>
    </row>
    <row r="30" spans="1:19" ht="15">
      <c r="A30" s="1" t="s">
        <v>0</v>
      </c>
      <c r="B30" s="1" t="s">
        <v>1</v>
      </c>
      <c r="C30" s="58" t="s">
        <v>2</v>
      </c>
      <c r="D30" s="58"/>
      <c r="E30" s="58"/>
      <c r="F30" s="58"/>
      <c r="G30" s="58"/>
      <c r="H30" s="58"/>
      <c r="I30" s="58"/>
      <c r="J30" s="58"/>
      <c r="K30" s="58"/>
    </row>
    <row r="31" spans="1:19" ht="15">
      <c r="A31" s="1">
        <v>1</v>
      </c>
      <c r="B31" s="2" t="s">
        <v>3</v>
      </c>
      <c r="C31" s="3">
        <v>5.39</v>
      </c>
      <c r="D31" s="3"/>
      <c r="E31" s="6">
        <v>12.1</v>
      </c>
      <c r="F31" s="3"/>
      <c r="G31" s="3"/>
      <c r="H31" s="20">
        <v>15.39</v>
      </c>
      <c r="I31" s="3"/>
      <c r="J31" s="3"/>
      <c r="K31" s="3"/>
    </row>
    <row r="32" spans="1:19" ht="15">
      <c r="A32" s="1">
        <v>2</v>
      </c>
      <c r="B32" s="2" t="s">
        <v>4</v>
      </c>
      <c r="C32" s="24">
        <v>5.51</v>
      </c>
      <c r="D32" s="6">
        <v>9.14</v>
      </c>
      <c r="E32" s="16">
        <v>12.21</v>
      </c>
      <c r="F32" s="23"/>
      <c r="G32" s="23"/>
      <c r="H32" s="23"/>
      <c r="I32" s="6">
        <v>17.059999999999999</v>
      </c>
      <c r="J32" s="23"/>
      <c r="K32" s="23"/>
    </row>
    <row r="33" spans="1:11" ht="15">
      <c r="A33" s="1">
        <v>3</v>
      </c>
      <c r="B33" s="2" t="s">
        <v>5</v>
      </c>
      <c r="C33" s="23">
        <v>6.03</v>
      </c>
      <c r="D33" s="23">
        <v>9.25</v>
      </c>
      <c r="E33" s="23">
        <v>12.32</v>
      </c>
      <c r="F33" s="23"/>
      <c r="G33" s="23"/>
      <c r="H33" s="23"/>
      <c r="I33" s="23">
        <v>17.16</v>
      </c>
      <c r="J33" s="23"/>
      <c r="K33" s="23"/>
    </row>
    <row r="34" spans="1:11" ht="15">
      <c r="A34" s="1">
        <v>4</v>
      </c>
      <c r="B34" s="2" t="s">
        <v>6</v>
      </c>
      <c r="C34" s="23">
        <v>6.15</v>
      </c>
      <c r="D34" s="23"/>
      <c r="E34" s="20">
        <v>12.43</v>
      </c>
      <c r="F34" s="23"/>
      <c r="G34" s="23"/>
      <c r="H34" s="23"/>
      <c r="I34" s="23"/>
      <c r="J34" s="23">
        <v>18.36</v>
      </c>
      <c r="K34" s="23"/>
    </row>
    <row r="35" spans="1:11" ht="15">
      <c r="A35" s="1">
        <v>5</v>
      </c>
      <c r="B35" s="2" t="s">
        <v>7</v>
      </c>
      <c r="C35" s="23"/>
      <c r="D35" s="23">
        <v>9.36</v>
      </c>
      <c r="E35" s="23"/>
      <c r="F35" s="20">
        <v>13.38</v>
      </c>
      <c r="G35" s="23"/>
      <c r="H35" s="23"/>
      <c r="I35" s="23"/>
      <c r="J35" s="23"/>
      <c r="K35" s="24">
        <v>19.559999999999999</v>
      </c>
    </row>
    <row r="36" spans="1:11" ht="15">
      <c r="A36" s="1">
        <v>6</v>
      </c>
      <c r="B36" s="2" t="s">
        <v>8</v>
      </c>
      <c r="C36" s="23">
        <v>6.27</v>
      </c>
      <c r="D36" s="20">
        <v>9.4700000000000006</v>
      </c>
      <c r="E36" s="24">
        <v>12.54</v>
      </c>
      <c r="F36" s="23"/>
      <c r="G36" s="23"/>
      <c r="H36" s="23"/>
      <c r="I36" s="16">
        <v>17.36</v>
      </c>
      <c r="J36" s="23"/>
      <c r="K36" s="23"/>
    </row>
    <row r="37" spans="1:11" ht="15">
      <c r="A37" s="1">
        <v>7</v>
      </c>
      <c r="B37" s="2" t="s">
        <v>9</v>
      </c>
      <c r="C37" s="23">
        <v>6.39</v>
      </c>
      <c r="D37" s="24">
        <v>9.58</v>
      </c>
      <c r="E37" s="6">
        <v>13.05</v>
      </c>
      <c r="F37" s="23"/>
      <c r="G37" s="23"/>
      <c r="H37" s="23"/>
      <c r="I37" s="16">
        <v>17.46</v>
      </c>
      <c r="J37" s="23"/>
      <c r="K37" s="23"/>
    </row>
    <row r="38" spans="1:11" ht="15">
      <c r="A38" s="1">
        <v>8</v>
      </c>
      <c r="B38" s="2" t="s">
        <v>10</v>
      </c>
      <c r="C38" s="20">
        <v>6.51</v>
      </c>
      <c r="D38" s="16">
        <v>10.09</v>
      </c>
      <c r="E38" s="23">
        <v>13.16</v>
      </c>
      <c r="F38" s="23"/>
      <c r="G38" s="23"/>
      <c r="H38" s="23"/>
      <c r="I38" s="24">
        <v>17.559999999999999</v>
      </c>
      <c r="J38" s="23"/>
      <c r="K38" s="23"/>
    </row>
    <row r="39" spans="1:11" ht="15">
      <c r="A39" s="1">
        <v>9</v>
      </c>
      <c r="B39" s="2" t="s">
        <v>6</v>
      </c>
      <c r="C39" s="23">
        <v>7.03</v>
      </c>
      <c r="D39" s="6">
        <v>10.199999999999999</v>
      </c>
      <c r="E39" s="16">
        <v>13.27</v>
      </c>
      <c r="F39" s="23"/>
      <c r="G39" s="23"/>
      <c r="H39" s="23"/>
      <c r="I39" s="20">
        <v>18.059999999999999</v>
      </c>
      <c r="J39" s="23"/>
      <c r="K39" s="23"/>
    </row>
    <row r="40" spans="1:11" ht="15">
      <c r="A40" s="1">
        <v>10</v>
      </c>
      <c r="B40" s="2" t="s">
        <v>11</v>
      </c>
      <c r="C40" s="6">
        <v>7.15</v>
      </c>
      <c r="D40" s="23">
        <v>10.31</v>
      </c>
      <c r="E40" s="23"/>
      <c r="F40" s="23"/>
      <c r="G40" s="23"/>
      <c r="H40" s="23"/>
      <c r="I40" s="6">
        <v>18.16</v>
      </c>
      <c r="J40" s="23"/>
      <c r="K40" s="23"/>
    </row>
    <row r="41" spans="1:11" ht="15">
      <c r="A41" s="1">
        <v>11</v>
      </c>
      <c r="B41" s="2" t="s">
        <v>12</v>
      </c>
      <c r="C41" s="16">
        <v>7.27</v>
      </c>
      <c r="D41" s="20">
        <v>10.42</v>
      </c>
      <c r="E41" s="23"/>
      <c r="F41" s="24">
        <v>13.49</v>
      </c>
      <c r="G41" s="23"/>
      <c r="H41" s="23">
        <v>15.28</v>
      </c>
      <c r="I41" s="23">
        <v>18.260000000000002</v>
      </c>
      <c r="J41" s="23"/>
      <c r="K41" s="23"/>
    </row>
    <row r="42" spans="1:11" ht="15">
      <c r="A42" s="1">
        <v>12</v>
      </c>
      <c r="B42" s="2" t="s">
        <v>13</v>
      </c>
      <c r="C42" s="20">
        <v>7.39</v>
      </c>
      <c r="D42" s="23"/>
      <c r="E42" s="23"/>
      <c r="F42" s="16">
        <v>14</v>
      </c>
      <c r="G42" s="23"/>
      <c r="H42" s="24">
        <v>16.559999999999999</v>
      </c>
      <c r="I42" s="23"/>
      <c r="J42" s="23"/>
      <c r="K42" s="23"/>
    </row>
    <row r="43" spans="1:11" ht="15">
      <c r="A43" s="1">
        <v>13</v>
      </c>
      <c r="B43" s="2" t="s">
        <v>14</v>
      </c>
      <c r="C43" s="24">
        <v>7.51</v>
      </c>
      <c r="D43" s="6">
        <v>10.53</v>
      </c>
      <c r="E43" s="23"/>
      <c r="F43" s="6">
        <v>14.11</v>
      </c>
      <c r="G43" s="23"/>
      <c r="H43" s="24">
        <v>15.5</v>
      </c>
      <c r="I43" s="23"/>
      <c r="J43" s="16">
        <v>18.46</v>
      </c>
      <c r="K43" s="23"/>
    </row>
    <row r="44" spans="1:11" ht="15">
      <c r="A44" s="1">
        <v>14</v>
      </c>
      <c r="B44" s="2" t="s">
        <v>15</v>
      </c>
      <c r="C44" s="23">
        <v>8.0299999999999994</v>
      </c>
      <c r="D44" s="24">
        <v>11.04</v>
      </c>
      <c r="E44" s="23"/>
      <c r="F44" s="23"/>
      <c r="G44" s="23"/>
      <c r="H44" s="6">
        <v>16.010000000000002</v>
      </c>
      <c r="I44" s="23"/>
      <c r="J44" s="24">
        <v>18.559999999999999</v>
      </c>
      <c r="K44" s="23"/>
    </row>
    <row r="45" spans="1:11" ht="15">
      <c r="A45" s="1">
        <v>15</v>
      </c>
      <c r="B45" s="2" t="s">
        <v>16</v>
      </c>
      <c r="C45" s="6">
        <v>8.15</v>
      </c>
      <c r="D45" s="20">
        <v>11.15</v>
      </c>
      <c r="E45" s="23"/>
      <c r="F45" s="23"/>
      <c r="G45" s="23">
        <v>14.33</v>
      </c>
      <c r="H45" s="16">
        <v>16.12</v>
      </c>
      <c r="I45" s="23"/>
      <c r="J45" s="20">
        <v>19.059999999999999</v>
      </c>
      <c r="K45" s="23"/>
    </row>
    <row r="46" spans="1:11" ht="15">
      <c r="A46" s="1">
        <v>16</v>
      </c>
      <c r="B46" s="2" t="s">
        <v>17</v>
      </c>
      <c r="C46" s="16">
        <v>8.27</v>
      </c>
      <c r="D46" s="23">
        <v>11.26</v>
      </c>
      <c r="E46" s="23"/>
      <c r="F46" s="25"/>
      <c r="G46" s="26">
        <v>14.44</v>
      </c>
      <c r="H46" s="23">
        <v>16.23</v>
      </c>
      <c r="I46" s="23"/>
      <c r="J46" s="6">
        <v>19.16</v>
      </c>
      <c r="K46" s="23"/>
    </row>
    <row r="47" spans="1:11" ht="15">
      <c r="A47" s="29">
        <v>17</v>
      </c>
      <c r="B47" s="30" t="s">
        <v>18</v>
      </c>
      <c r="C47" s="26">
        <v>8.39</v>
      </c>
      <c r="D47" s="25">
        <v>11.37</v>
      </c>
      <c r="E47" s="31"/>
      <c r="F47" s="25"/>
      <c r="G47" s="32">
        <v>14.55</v>
      </c>
      <c r="H47" s="33">
        <v>16.34</v>
      </c>
      <c r="I47" s="25"/>
      <c r="J47" s="25">
        <v>19.260000000000002</v>
      </c>
      <c r="K47" s="25"/>
    </row>
    <row r="48" spans="1:11" ht="15">
      <c r="A48" s="34"/>
      <c r="B48" s="35"/>
      <c r="C48" s="36"/>
      <c r="D48" s="27"/>
      <c r="E48" s="37"/>
      <c r="F48" s="27"/>
      <c r="G48" s="38"/>
      <c r="H48" s="39"/>
      <c r="I48" s="27"/>
      <c r="J48" s="27"/>
      <c r="K48" s="27"/>
    </row>
    <row r="49" spans="1:11" ht="15">
      <c r="A49" s="1">
        <v>18</v>
      </c>
      <c r="B49" s="2" t="s">
        <v>19</v>
      </c>
      <c r="C49" s="24">
        <v>8.51</v>
      </c>
      <c r="D49" s="20">
        <v>11.48</v>
      </c>
      <c r="E49" s="23"/>
      <c r="F49" s="23"/>
      <c r="G49" s="28">
        <v>15.06</v>
      </c>
      <c r="H49" s="20">
        <v>16.45</v>
      </c>
      <c r="I49" s="23"/>
      <c r="J49" s="16">
        <v>19.36</v>
      </c>
      <c r="K49" s="23"/>
    </row>
    <row r="50" spans="1:11" ht="15">
      <c r="A50" s="1">
        <v>19</v>
      </c>
      <c r="B50" s="2" t="s">
        <v>20</v>
      </c>
      <c r="C50" s="16">
        <v>9.0299999999999994</v>
      </c>
      <c r="D50" s="23"/>
      <c r="E50" s="23"/>
      <c r="F50" s="23">
        <v>14.22</v>
      </c>
      <c r="G50" s="23">
        <v>15.17</v>
      </c>
      <c r="H50" s="23"/>
      <c r="I50" s="23">
        <v>17.260000000000002</v>
      </c>
      <c r="J50" s="20">
        <v>19.46</v>
      </c>
      <c r="K50" s="23"/>
    </row>
    <row r="51" spans="1:11" ht="15">
      <c r="A51" s="1">
        <v>20</v>
      </c>
      <c r="B51" s="2" t="s">
        <v>21</v>
      </c>
      <c r="C51" s="23">
        <v>5.27</v>
      </c>
      <c r="D51" s="23"/>
      <c r="E51" s="24">
        <v>11.59</v>
      </c>
      <c r="F51" s="23"/>
      <c r="G51" s="23"/>
      <c r="H51" s="23"/>
      <c r="I51" s="23"/>
      <c r="J51" s="23"/>
      <c r="K51" s="23">
        <v>20.059999999999999</v>
      </c>
    </row>
  </sheetData>
  <mergeCells count="2">
    <mergeCell ref="C2:K2"/>
    <mergeCell ref="C30:K3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3:F83"/>
  <sheetViews>
    <sheetView workbookViewId="0">
      <selection sqref="A1:F1048576"/>
    </sheetView>
  </sheetViews>
  <sheetFormatPr defaultRowHeight="12.75"/>
  <cols>
    <col min="1" max="1" width="5.28515625" customWidth="1"/>
    <col min="2" max="2" width="32.5703125" customWidth="1"/>
  </cols>
  <sheetData>
    <row r="3" spans="1:6" ht="15">
      <c r="A3">
        <v>1</v>
      </c>
      <c r="B3" s="2" t="s">
        <v>21</v>
      </c>
      <c r="C3" s="3">
        <v>5.27</v>
      </c>
      <c r="D3" s="4">
        <f>C4-C3</f>
        <v>0.12000000000000011</v>
      </c>
      <c r="E3" s="9">
        <v>0.22708333333333333</v>
      </c>
      <c r="F3" s="8">
        <f>E4-E3</f>
        <v>8.3333333333333592E-3</v>
      </c>
    </row>
    <row r="4" spans="1:6" ht="15">
      <c r="A4">
        <v>2</v>
      </c>
      <c r="B4" s="2" t="s">
        <v>3</v>
      </c>
      <c r="C4" s="3">
        <v>5.39</v>
      </c>
      <c r="D4" s="4">
        <f t="shared" ref="D4:D67" si="0">C5-C4</f>
        <v>0.12000000000000011</v>
      </c>
      <c r="E4" s="9">
        <v>0.23541666666666669</v>
      </c>
      <c r="F4" s="8">
        <f t="shared" ref="F4:F67" si="1">E5-E4</f>
        <v>8.3333333333333037E-3</v>
      </c>
    </row>
    <row r="5" spans="1:6" ht="15">
      <c r="A5">
        <v>3</v>
      </c>
      <c r="B5" s="11" t="s">
        <v>4</v>
      </c>
      <c r="C5" s="12">
        <v>5.51</v>
      </c>
      <c r="D5" s="13">
        <f t="shared" si="0"/>
        <v>0.52000000000000046</v>
      </c>
      <c r="E5" s="14">
        <v>0.24374999999999999</v>
      </c>
      <c r="F5" s="8">
        <f t="shared" si="1"/>
        <v>8.3333333333333315E-3</v>
      </c>
    </row>
    <row r="6" spans="1:6" ht="15">
      <c r="A6">
        <v>4</v>
      </c>
      <c r="B6" s="2" t="s">
        <v>5</v>
      </c>
      <c r="C6" s="3">
        <v>6.03</v>
      </c>
      <c r="D6" s="4">
        <f t="shared" si="0"/>
        <v>0.12000000000000011</v>
      </c>
      <c r="E6" s="9">
        <v>0.25208333333333333</v>
      </c>
      <c r="F6" s="8">
        <f t="shared" si="1"/>
        <v>8.3333333333333592E-3</v>
      </c>
    </row>
    <row r="7" spans="1:6" ht="15">
      <c r="A7">
        <v>5</v>
      </c>
      <c r="B7" s="2" t="s">
        <v>6</v>
      </c>
      <c r="C7" s="3">
        <v>6.15</v>
      </c>
      <c r="D7" s="4">
        <f t="shared" si="0"/>
        <v>0.11999999999999922</v>
      </c>
      <c r="E7" s="9">
        <v>0.26041666666666669</v>
      </c>
      <c r="F7" s="8">
        <f t="shared" si="1"/>
        <v>8.3333333333333037E-3</v>
      </c>
    </row>
    <row r="8" spans="1:6" ht="15">
      <c r="A8">
        <v>6</v>
      </c>
      <c r="B8" s="2" t="s">
        <v>8</v>
      </c>
      <c r="C8" s="3">
        <v>6.27</v>
      </c>
      <c r="D8" s="4">
        <f t="shared" si="0"/>
        <v>0.12000000000000011</v>
      </c>
      <c r="E8" s="9">
        <v>0.26874999999999999</v>
      </c>
      <c r="F8" s="8">
        <f t="shared" si="1"/>
        <v>8.3333333333333592E-3</v>
      </c>
    </row>
    <row r="9" spans="1:6" ht="15">
      <c r="A9">
        <v>7</v>
      </c>
      <c r="B9" s="2" t="s">
        <v>9</v>
      </c>
      <c r="C9" s="3">
        <v>6.39</v>
      </c>
      <c r="D9" s="4">
        <f t="shared" si="0"/>
        <v>0.12000000000000011</v>
      </c>
      <c r="E9" s="9">
        <v>0.27708333333333335</v>
      </c>
      <c r="F9" s="8">
        <f t="shared" si="1"/>
        <v>8.3333333333333037E-3</v>
      </c>
    </row>
    <row r="10" spans="1:6" ht="15">
      <c r="A10">
        <v>8</v>
      </c>
      <c r="B10" s="19" t="s">
        <v>10</v>
      </c>
      <c r="C10" s="20">
        <v>6.51</v>
      </c>
      <c r="D10" s="21">
        <f t="shared" si="0"/>
        <v>0.52000000000000046</v>
      </c>
      <c r="E10" s="22">
        <v>0.28541666666666665</v>
      </c>
      <c r="F10" s="8">
        <f t="shared" si="1"/>
        <v>8.3333333333333592E-3</v>
      </c>
    </row>
    <row r="11" spans="1:6" ht="15">
      <c r="A11">
        <v>9</v>
      </c>
      <c r="B11" s="5" t="s">
        <v>6</v>
      </c>
      <c r="C11" s="6">
        <v>7.03</v>
      </c>
      <c r="D11" s="7">
        <f t="shared" si="0"/>
        <v>0.12000000000000011</v>
      </c>
      <c r="E11" s="10">
        <v>0.29375000000000001</v>
      </c>
      <c r="F11" s="8">
        <f t="shared" si="1"/>
        <v>8.3333333333333037E-3</v>
      </c>
    </row>
    <row r="12" spans="1:6" ht="15">
      <c r="A12">
        <v>10</v>
      </c>
      <c r="B12" s="15" t="s">
        <v>11</v>
      </c>
      <c r="C12" s="16">
        <v>7.15</v>
      </c>
      <c r="D12" s="17">
        <f t="shared" si="0"/>
        <v>0.11999999999999922</v>
      </c>
      <c r="E12" s="18">
        <v>0.30208333333333331</v>
      </c>
      <c r="F12" s="8">
        <f t="shared" si="1"/>
        <v>8.3333333333333592E-3</v>
      </c>
    </row>
    <row r="13" spans="1:6" ht="15">
      <c r="A13">
        <v>11</v>
      </c>
      <c r="B13" s="2" t="s">
        <v>12</v>
      </c>
      <c r="C13" s="3">
        <v>7.27</v>
      </c>
      <c r="D13" s="4">
        <f t="shared" si="0"/>
        <v>0.12000000000000011</v>
      </c>
      <c r="E13" s="9">
        <v>0.31041666666666667</v>
      </c>
      <c r="F13" s="8">
        <f t="shared" si="1"/>
        <v>8.3333333333333592E-3</v>
      </c>
    </row>
    <row r="14" spans="1:6" ht="15">
      <c r="A14">
        <v>12</v>
      </c>
      <c r="B14" s="19" t="s">
        <v>13</v>
      </c>
      <c r="C14" s="20">
        <v>7.39</v>
      </c>
      <c r="D14" s="21">
        <f t="shared" si="0"/>
        <v>0.12000000000000011</v>
      </c>
      <c r="E14" s="22">
        <v>0.31875000000000003</v>
      </c>
      <c r="F14" s="8">
        <f t="shared" si="1"/>
        <v>8.3333333333333037E-3</v>
      </c>
    </row>
    <row r="15" spans="1:6" ht="15">
      <c r="A15">
        <v>13</v>
      </c>
      <c r="B15" s="5" t="s">
        <v>14</v>
      </c>
      <c r="C15" s="6">
        <v>7.51</v>
      </c>
      <c r="D15" s="7">
        <f t="shared" si="0"/>
        <v>0.51999999999999957</v>
      </c>
      <c r="E15" s="10">
        <v>0.32708333333333334</v>
      </c>
      <c r="F15" s="8">
        <f t="shared" si="1"/>
        <v>8.3333333333333592E-3</v>
      </c>
    </row>
    <row r="16" spans="1:6" ht="15">
      <c r="A16">
        <v>14</v>
      </c>
      <c r="B16" s="2" t="s">
        <v>15</v>
      </c>
      <c r="C16" s="3">
        <v>8.0299999999999994</v>
      </c>
      <c r="D16" s="4">
        <f t="shared" si="0"/>
        <v>0.12000000000000099</v>
      </c>
      <c r="E16" s="9">
        <v>0.3354166666666667</v>
      </c>
      <c r="F16" s="8">
        <f t="shared" si="1"/>
        <v>8.3333333333333037E-3</v>
      </c>
    </row>
    <row r="17" spans="1:6" ht="15">
      <c r="A17">
        <v>15</v>
      </c>
      <c r="B17" s="15" t="s">
        <v>16</v>
      </c>
      <c r="C17" s="16">
        <v>8.15</v>
      </c>
      <c r="D17" s="17">
        <f t="shared" si="0"/>
        <v>0.11999999999999922</v>
      </c>
      <c r="E17" s="18">
        <v>0.34375</v>
      </c>
      <c r="F17" s="8">
        <f t="shared" si="1"/>
        <v>8.3333333333333037E-3</v>
      </c>
    </row>
    <row r="18" spans="1:6" ht="15">
      <c r="A18">
        <v>16</v>
      </c>
      <c r="B18" s="2" t="s">
        <v>17</v>
      </c>
      <c r="C18" s="3">
        <v>8.27</v>
      </c>
      <c r="D18" s="4">
        <f t="shared" si="0"/>
        <v>0.12000000000000099</v>
      </c>
      <c r="E18" s="9">
        <v>0.3520833333333333</v>
      </c>
      <c r="F18" s="8">
        <f t="shared" si="1"/>
        <v>8.3333333333333592E-3</v>
      </c>
    </row>
    <row r="19" spans="1:6" ht="15">
      <c r="A19">
        <v>17</v>
      </c>
      <c r="B19" s="19" t="s">
        <v>18</v>
      </c>
      <c r="C19" s="20">
        <v>8.39</v>
      </c>
      <c r="D19" s="21">
        <f t="shared" si="0"/>
        <v>0.11999999999999922</v>
      </c>
      <c r="E19" s="22">
        <v>0.36041666666666666</v>
      </c>
      <c r="F19" s="8">
        <f t="shared" si="1"/>
        <v>8.3333333333333037E-3</v>
      </c>
    </row>
    <row r="20" spans="1:6" ht="15">
      <c r="A20">
        <v>18</v>
      </c>
      <c r="B20" s="5" t="s">
        <v>19</v>
      </c>
      <c r="C20" s="6">
        <v>8.51</v>
      </c>
      <c r="D20" s="7">
        <f t="shared" si="0"/>
        <v>0.51999999999999957</v>
      </c>
      <c r="E20" s="10">
        <v>0.36874999999999997</v>
      </c>
      <c r="F20" s="8">
        <f t="shared" si="1"/>
        <v>8.3333333333334147E-3</v>
      </c>
    </row>
    <row r="21" spans="1:6" ht="15">
      <c r="A21">
        <v>19</v>
      </c>
      <c r="B21" s="2" t="s">
        <v>20</v>
      </c>
      <c r="C21" s="3">
        <v>9.0299999999999994</v>
      </c>
      <c r="D21" s="4">
        <f t="shared" si="0"/>
        <v>0.11000000000000121</v>
      </c>
      <c r="E21" s="9">
        <v>0.37708333333333338</v>
      </c>
      <c r="F21" s="8">
        <f t="shared" si="1"/>
        <v>7.6388888888888062E-3</v>
      </c>
    </row>
    <row r="22" spans="1:6" ht="15">
      <c r="A22">
        <v>20</v>
      </c>
      <c r="B22" s="15" t="s">
        <v>4</v>
      </c>
      <c r="C22" s="16">
        <v>9.14</v>
      </c>
      <c r="D22" s="17">
        <f t="shared" si="0"/>
        <v>0.10999999999999943</v>
      </c>
      <c r="E22" s="18">
        <v>0.38472222222222219</v>
      </c>
      <c r="F22" s="8">
        <f t="shared" si="1"/>
        <v>7.6388888888889173E-3</v>
      </c>
    </row>
    <row r="23" spans="1:6" ht="15">
      <c r="A23">
        <v>21</v>
      </c>
      <c r="B23" s="2" t="s">
        <v>5</v>
      </c>
      <c r="C23" s="3">
        <v>9.25</v>
      </c>
      <c r="D23" s="4">
        <f t="shared" si="0"/>
        <v>0.10999999999999943</v>
      </c>
      <c r="E23" s="9">
        <v>0.3923611111111111</v>
      </c>
      <c r="F23" s="8">
        <f t="shared" si="1"/>
        <v>7.6388888888888618E-3</v>
      </c>
    </row>
    <row r="24" spans="1:6" ht="15">
      <c r="A24">
        <v>22</v>
      </c>
      <c r="B24" s="2" t="s">
        <v>7</v>
      </c>
      <c r="C24" s="3">
        <v>9.36</v>
      </c>
      <c r="D24" s="4">
        <f t="shared" si="0"/>
        <v>0.11000000000000121</v>
      </c>
      <c r="E24" s="9">
        <v>0.39999999999999997</v>
      </c>
      <c r="F24" s="8">
        <f t="shared" si="1"/>
        <v>7.6388888888889173E-3</v>
      </c>
    </row>
    <row r="25" spans="1:6" ht="15">
      <c r="A25">
        <v>23</v>
      </c>
      <c r="B25" s="19" t="s">
        <v>8</v>
      </c>
      <c r="C25" s="20">
        <v>9.4700000000000006</v>
      </c>
      <c r="D25" s="21">
        <f t="shared" si="0"/>
        <v>0.10999999999999943</v>
      </c>
      <c r="E25" s="22">
        <v>0.40763888888888888</v>
      </c>
      <c r="F25" s="8">
        <f t="shared" si="1"/>
        <v>7.6388888888889173E-3</v>
      </c>
    </row>
    <row r="26" spans="1:6" ht="15">
      <c r="A26">
        <v>24</v>
      </c>
      <c r="B26" s="5" t="s">
        <v>9</v>
      </c>
      <c r="C26" s="6">
        <v>9.58</v>
      </c>
      <c r="D26" s="7">
        <f t="shared" si="0"/>
        <v>0.50999999999999979</v>
      </c>
      <c r="E26" s="10">
        <v>0.4152777777777778</v>
      </c>
      <c r="F26" s="8">
        <f t="shared" si="1"/>
        <v>7.6388888888888618E-3</v>
      </c>
    </row>
    <row r="27" spans="1:6" ht="15">
      <c r="A27">
        <v>25</v>
      </c>
      <c r="B27" s="2" t="s">
        <v>10</v>
      </c>
      <c r="C27" s="3">
        <v>10.09</v>
      </c>
      <c r="D27" s="4">
        <f t="shared" si="0"/>
        <v>0.10999999999999943</v>
      </c>
      <c r="E27" s="9">
        <v>0.42291666666666666</v>
      </c>
      <c r="F27" s="8">
        <f t="shared" si="1"/>
        <v>7.6388888888889173E-3</v>
      </c>
    </row>
    <row r="28" spans="1:6" ht="15">
      <c r="A28">
        <v>26</v>
      </c>
      <c r="B28" s="15" t="s">
        <v>6</v>
      </c>
      <c r="C28" s="16">
        <v>10.199999999999999</v>
      </c>
      <c r="D28" s="17">
        <f t="shared" si="0"/>
        <v>0.11000000000000121</v>
      </c>
      <c r="E28" s="18">
        <v>0.43055555555555558</v>
      </c>
      <c r="F28" s="8">
        <f t="shared" si="1"/>
        <v>7.6388888888889173E-3</v>
      </c>
    </row>
    <row r="29" spans="1:6" ht="15">
      <c r="A29">
        <v>27</v>
      </c>
      <c r="B29" s="2" t="s">
        <v>11</v>
      </c>
      <c r="C29" s="3">
        <v>10.31</v>
      </c>
      <c r="D29" s="4">
        <f t="shared" si="0"/>
        <v>0.10999999999999943</v>
      </c>
      <c r="E29" s="9">
        <v>0.4381944444444445</v>
      </c>
      <c r="F29" s="8">
        <f t="shared" si="1"/>
        <v>7.6388888888888062E-3</v>
      </c>
    </row>
    <row r="30" spans="1:6" ht="15">
      <c r="A30">
        <v>28</v>
      </c>
      <c r="B30" s="19" t="s">
        <v>12</v>
      </c>
      <c r="C30" s="20">
        <v>10.42</v>
      </c>
      <c r="D30" s="21">
        <f t="shared" si="0"/>
        <v>0.10999999999999943</v>
      </c>
      <c r="E30" s="22">
        <v>0.4458333333333333</v>
      </c>
      <c r="F30" s="8">
        <f t="shared" si="1"/>
        <v>7.6388888888889173E-3</v>
      </c>
    </row>
    <row r="31" spans="1:6" ht="15">
      <c r="A31">
        <v>29</v>
      </c>
      <c r="B31" s="5" t="s">
        <v>14</v>
      </c>
      <c r="C31" s="6">
        <v>10.53</v>
      </c>
      <c r="D31" s="7">
        <f t="shared" si="0"/>
        <v>0.50999999999999979</v>
      </c>
      <c r="E31" s="10">
        <v>0.45347222222222222</v>
      </c>
      <c r="F31" s="8">
        <f t="shared" si="1"/>
        <v>7.6388888888888618E-3</v>
      </c>
    </row>
    <row r="32" spans="1:6" ht="15">
      <c r="A32">
        <v>30</v>
      </c>
      <c r="B32" s="2" t="s">
        <v>15</v>
      </c>
      <c r="C32" s="3">
        <v>11.04</v>
      </c>
      <c r="D32" s="4">
        <f t="shared" si="0"/>
        <v>0.11000000000000121</v>
      </c>
      <c r="E32" s="9">
        <v>0.46111111111111108</v>
      </c>
      <c r="F32" s="8">
        <f t="shared" si="1"/>
        <v>7.6388888888889173E-3</v>
      </c>
    </row>
    <row r="33" spans="1:6" ht="15">
      <c r="A33">
        <v>31</v>
      </c>
      <c r="B33" s="15" t="s">
        <v>16</v>
      </c>
      <c r="C33" s="16">
        <v>11.15</v>
      </c>
      <c r="D33" s="17">
        <f t="shared" si="0"/>
        <v>0.10999999999999943</v>
      </c>
      <c r="E33" s="18">
        <v>0.46875</v>
      </c>
      <c r="F33" s="8">
        <f t="shared" si="1"/>
        <v>7.6388888888889173E-3</v>
      </c>
    </row>
    <row r="34" spans="1:6" ht="15">
      <c r="A34">
        <v>32</v>
      </c>
      <c r="B34" s="2" t="s">
        <v>17</v>
      </c>
      <c r="C34" s="3">
        <v>11.26</v>
      </c>
      <c r="D34" s="4">
        <f t="shared" si="0"/>
        <v>0.10999999999999943</v>
      </c>
      <c r="E34" s="9">
        <v>0.47638888888888892</v>
      </c>
      <c r="F34" s="8">
        <f t="shared" si="1"/>
        <v>7.6388888888888618E-3</v>
      </c>
    </row>
    <row r="35" spans="1:6" ht="15">
      <c r="A35">
        <v>33</v>
      </c>
      <c r="B35" s="2" t="s">
        <v>18</v>
      </c>
      <c r="C35" s="3">
        <v>11.37</v>
      </c>
      <c r="D35" s="4">
        <f t="shared" si="0"/>
        <v>0.11000000000000121</v>
      </c>
      <c r="E35" s="9">
        <v>0.48402777777777778</v>
      </c>
      <c r="F35" s="8">
        <f t="shared" si="1"/>
        <v>7.6388888888889173E-3</v>
      </c>
    </row>
    <row r="36" spans="1:6" ht="15">
      <c r="A36">
        <v>34</v>
      </c>
      <c r="B36" s="19" t="s">
        <v>19</v>
      </c>
      <c r="C36" s="20">
        <v>11.48</v>
      </c>
      <c r="D36" s="21">
        <f t="shared" si="0"/>
        <v>0.10999999999999943</v>
      </c>
      <c r="E36" s="22">
        <v>0.4916666666666667</v>
      </c>
      <c r="F36" s="8">
        <f t="shared" si="1"/>
        <v>7.6388888888888062E-3</v>
      </c>
    </row>
    <row r="37" spans="1:6" ht="15">
      <c r="A37">
        <v>35</v>
      </c>
      <c r="B37" s="5" t="s">
        <v>21</v>
      </c>
      <c r="C37" s="6">
        <v>11.59</v>
      </c>
      <c r="D37" s="7">
        <f t="shared" si="0"/>
        <v>0.50999999999999979</v>
      </c>
      <c r="E37" s="10">
        <v>0.4993055555555555</v>
      </c>
      <c r="F37" s="8">
        <f t="shared" si="1"/>
        <v>7.6388888888889173E-3</v>
      </c>
    </row>
    <row r="38" spans="1:6" ht="15">
      <c r="A38">
        <v>36</v>
      </c>
      <c r="B38" s="15" t="s">
        <v>3</v>
      </c>
      <c r="C38" s="16">
        <v>12.1</v>
      </c>
      <c r="D38" s="17">
        <f t="shared" si="0"/>
        <v>0.11000000000000121</v>
      </c>
      <c r="E38" s="18">
        <v>0.50694444444444442</v>
      </c>
      <c r="F38" s="8">
        <f t="shared" si="1"/>
        <v>7.6388888888888618E-3</v>
      </c>
    </row>
    <row r="39" spans="1:6" ht="15">
      <c r="A39">
        <v>37</v>
      </c>
      <c r="B39" s="2" t="s">
        <v>4</v>
      </c>
      <c r="C39" s="3">
        <v>12.21</v>
      </c>
      <c r="D39" s="4">
        <f t="shared" si="0"/>
        <v>0.10999999999999943</v>
      </c>
      <c r="E39" s="9">
        <v>0.51458333333333328</v>
      </c>
      <c r="F39" s="8">
        <f t="shared" si="1"/>
        <v>7.6388888888889728E-3</v>
      </c>
    </row>
    <row r="40" spans="1:6" ht="15">
      <c r="A40">
        <v>38</v>
      </c>
      <c r="B40" s="2" t="s">
        <v>5</v>
      </c>
      <c r="C40" s="3">
        <v>12.32</v>
      </c>
      <c r="D40" s="4">
        <f t="shared" si="0"/>
        <v>0.10999999999999943</v>
      </c>
      <c r="E40" s="9">
        <v>0.52222222222222225</v>
      </c>
      <c r="F40" s="8">
        <f t="shared" si="1"/>
        <v>7.6388888888888618E-3</v>
      </c>
    </row>
    <row r="41" spans="1:6" ht="15">
      <c r="A41">
        <v>39</v>
      </c>
      <c r="B41" s="19" t="s">
        <v>6</v>
      </c>
      <c r="C41" s="20">
        <v>12.43</v>
      </c>
      <c r="D41" s="21">
        <f t="shared" si="0"/>
        <v>0.10999999999999943</v>
      </c>
      <c r="E41" s="22">
        <v>0.52986111111111112</v>
      </c>
      <c r="F41" s="8">
        <f t="shared" si="1"/>
        <v>7.6388888888888618E-3</v>
      </c>
    </row>
    <row r="42" spans="1:6" ht="15">
      <c r="A42">
        <v>40</v>
      </c>
      <c r="B42" s="5" t="s">
        <v>8</v>
      </c>
      <c r="C42" s="6">
        <v>12.54</v>
      </c>
      <c r="D42" s="7">
        <f t="shared" si="0"/>
        <v>0.51000000000000156</v>
      </c>
      <c r="E42" s="10">
        <v>0.53749999999999998</v>
      </c>
      <c r="F42" s="8">
        <f t="shared" si="1"/>
        <v>7.6388888888889728E-3</v>
      </c>
    </row>
    <row r="43" spans="1:6" ht="15">
      <c r="A43">
        <v>41</v>
      </c>
      <c r="B43" s="15" t="s">
        <v>9</v>
      </c>
      <c r="C43" s="16">
        <v>13.05</v>
      </c>
      <c r="D43" s="17">
        <f t="shared" si="0"/>
        <v>0.10999999999999943</v>
      </c>
      <c r="E43" s="18">
        <v>0.54513888888888895</v>
      </c>
      <c r="F43" s="8">
        <f t="shared" si="1"/>
        <v>7.6388888888888618E-3</v>
      </c>
    </row>
    <row r="44" spans="1:6" ht="15">
      <c r="A44">
        <v>42</v>
      </c>
      <c r="B44" s="2" t="s">
        <v>10</v>
      </c>
      <c r="C44" s="3">
        <v>13.16</v>
      </c>
      <c r="D44" s="4">
        <f t="shared" si="0"/>
        <v>0.10999999999999943</v>
      </c>
      <c r="E44" s="9">
        <v>0.55277777777777781</v>
      </c>
      <c r="F44" s="8">
        <f t="shared" si="1"/>
        <v>7.6388888888888618E-3</v>
      </c>
    </row>
    <row r="45" spans="1:6" ht="15">
      <c r="A45">
        <v>43</v>
      </c>
      <c r="B45" s="2" t="s">
        <v>6</v>
      </c>
      <c r="C45" s="3">
        <v>13.27</v>
      </c>
      <c r="D45" s="4">
        <f t="shared" si="0"/>
        <v>0.11000000000000121</v>
      </c>
      <c r="E45" s="9">
        <v>0.56041666666666667</v>
      </c>
      <c r="F45" s="8">
        <f t="shared" si="1"/>
        <v>7.6388888888888618E-3</v>
      </c>
    </row>
    <row r="46" spans="1:6" ht="15">
      <c r="A46">
        <v>44</v>
      </c>
      <c r="B46" s="19" t="s">
        <v>7</v>
      </c>
      <c r="C46" s="20">
        <v>13.38</v>
      </c>
      <c r="D46" s="21">
        <f t="shared" si="0"/>
        <v>0.10999999999999943</v>
      </c>
      <c r="E46" s="22">
        <v>0.56805555555555554</v>
      </c>
      <c r="F46" s="8">
        <f t="shared" si="1"/>
        <v>7.6388888888888618E-3</v>
      </c>
    </row>
    <row r="47" spans="1:6" ht="15">
      <c r="A47">
        <v>45</v>
      </c>
      <c r="B47" s="5" t="s">
        <v>12</v>
      </c>
      <c r="C47" s="6">
        <v>13.49</v>
      </c>
      <c r="D47" s="7">
        <f t="shared" si="0"/>
        <v>0.50999999999999979</v>
      </c>
      <c r="E47" s="10">
        <v>0.5756944444444444</v>
      </c>
      <c r="F47" s="8">
        <f t="shared" si="1"/>
        <v>7.6388888888889728E-3</v>
      </c>
    </row>
    <row r="48" spans="1:6" ht="15">
      <c r="A48">
        <v>46</v>
      </c>
      <c r="B48" s="15" t="s">
        <v>13</v>
      </c>
      <c r="C48" s="16">
        <v>14</v>
      </c>
      <c r="D48" s="17">
        <f t="shared" si="0"/>
        <v>0.10999999999999943</v>
      </c>
      <c r="E48" s="18">
        <v>0.58333333333333337</v>
      </c>
      <c r="F48" s="8">
        <f t="shared" si="1"/>
        <v>7.6388888888888618E-3</v>
      </c>
    </row>
    <row r="49" spans="1:6" ht="15">
      <c r="A49">
        <v>47</v>
      </c>
      <c r="B49" s="2" t="s">
        <v>14</v>
      </c>
      <c r="C49" s="3">
        <v>14.11</v>
      </c>
      <c r="D49" s="4">
        <f t="shared" si="0"/>
        <v>0.11000000000000121</v>
      </c>
      <c r="E49" s="9">
        <v>0.59097222222222223</v>
      </c>
      <c r="F49" s="8">
        <f t="shared" si="1"/>
        <v>7.6388888888888618E-3</v>
      </c>
    </row>
    <row r="50" spans="1:6" ht="15">
      <c r="A50">
        <v>48</v>
      </c>
      <c r="B50" s="2" t="s">
        <v>20</v>
      </c>
      <c r="C50" s="3">
        <v>14.22</v>
      </c>
      <c r="D50" s="4">
        <f t="shared" si="0"/>
        <v>0.10999999999999943</v>
      </c>
      <c r="E50" s="9">
        <v>0.59861111111111109</v>
      </c>
      <c r="F50" s="8">
        <f t="shared" si="1"/>
        <v>7.6388888888889728E-3</v>
      </c>
    </row>
    <row r="51" spans="1:6" ht="15">
      <c r="A51">
        <v>49</v>
      </c>
      <c r="B51" s="2" t="s">
        <v>16</v>
      </c>
      <c r="C51" s="3">
        <v>14.33</v>
      </c>
      <c r="D51" s="4">
        <f t="shared" si="0"/>
        <v>0.10999999999999943</v>
      </c>
      <c r="E51" s="9">
        <v>0.60625000000000007</v>
      </c>
      <c r="F51" s="8">
        <f t="shared" si="1"/>
        <v>7.6388888888887507E-3</v>
      </c>
    </row>
    <row r="52" spans="1:6" ht="15">
      <c r="A52">
        <v>50</v>
      </c>
      <c r="B52" s="19" t="s">
        <v>17</v>
      </c>
      <c r="C52" s="20">
        <v>14.44</v>
      </c>
      <c r="D52" s="21">
        <f t="shared" si="0"/>
        <v>0.11000000000000121</v>
      </c>
      <c r="E52" s="22">
        <v>0.61388888888888882</v>
      </c>
      <c r="F52" s="8">
        <f t="shared" si="1"/>
        <v>7.6388888888889728E-3</v>
      </c>
    </row>
    <row r="53" spans="1:6" ht="15">
      <c r="A53">
        <v>51</v>
      </c>
      <c r="B53" s="5" t="s">
        <v>18</v>
      </c>
      <c r="C53" s="6">
        <v>14.55</v>
      </c>
      <c r="D53" s="7">
        <f t="shared" si="0"/>
        <v>0.50999999999999979</v>
      </c>
      <c r="E53" s="10">
        <v>0.62152777777777779</v>
      </c>
      <c r="F53" s="8">
        <f t="shared" si="1"/>
        <v>7.6388888888888618E-3</v>
      </c>
    </row>
    <row r="54" spans="1:6" ht="15">
      <c r="A54">
        <v>52</v>
      </c>
      <c r="B54" s="15" t="s">
        <v>19</v>
      </c>
      <c r="C54" s="16">
        <v>15.06</v>
      </c>
      <c r="D54" s="17">
        <f t="shared" si="0"/>
        <v>0.10999999999999943</v>
      </c>
      <c r="E54" s="18">
        <v>0.62916666666666665</v>
      </c>
      <c r="F54" s="8">
        <f t="shared" si="1"/>
        <v>7.6388888888888618E-3</v>
      </c>
    </row>
    <row r="55" spans="1:6" ht="15">
      <c r="A55">
        <v>53</v>
      </c>
      <c r="B55" s="2" t="s">
        <v>20</v>
      </c>
      <c r="C55" s="3">
        <v>15.17</v>
      </c>
      <c r="D55" s="4">
        <f t="shared" si="0"/>
        <v>0.10999999999999943</v>
      </c>
      <c r="E55" s="9">
        <v>0.63680555555555551</v>
      </c>
      <c r="F55" s="8">
        <f t="shared" si="1"/>
        <v>7.6388888888889728E-3</v>
      </c>
    </row>
    <row r="56" spans="1:6" ht="15">
      <c r="A56">
        <v>54</v>
      </c>
      <c r="B56" s="2" t="s">
        <v>12</v>
      </c>
      <c r="C56" s="3">
        <v>15.28</v>
      </c>
      <c r="D56" s="4">
        <f t="shared" si="0"/>
        <v>0.11000000000000121</v>
      </c>
      <c r="E56" s="9">
        <v>0.64444444444444449</v>
      </c>
      <c r="F56" s="8">
        <f t="shared" si="1"/>
        <v>7.6388888888888618E-3</v>
      </c>
    </row>
    <row r="57" spans="1:6" ht="15">
      <c r="A57">
        <v>55</v>
      </c>
      <c r="B57" s="19" t="s">
        <v>3</v>
      </c>
      <c r="C57" s="20">
        <v>15.39</v>
      </c>
      <c r="D57" s="21">
        <f t="shared" si="0"/>
        <v>0.10999999999999943</v>
      </c>
      <c r="E57" s="22">
        <v>0.65208333333333335</v>
      </c>
      <c r="F57" s="8">
        <f t="shared" si="1"/>
        <v>7.6388888888888618E-3</v>
      </c>
    </row>
    <row r="58" spans="1:6" ht="15">
      <c r="A58">
        <v>56</v>
      </c>
      <c r="B58" s="5" t="s">
        <v>14</v>
      </c>
      <c r="C58" s="6">
        <v>15.5</v>
      </c>
      <c r="D58" s="7">
        <f t="shared" si="0"/>
        <v>0.51000000000000156</v>
      </c>
      <c r="E58" s="10">
        <v>0.65972222222222221</v>
      </c>
      <c r="F58" s="8">
        <f t="shared" si="1"/>
        <v>7.6388888888888618E-3</v>
      </c>
    </row>
    <row r="59" spans="1:6" ht="15">
      <c r="A59">
        <v>57</v>
      </c>
      <c r="B59" s="15" t="s">
        <v>15</v>
      </c>
      <c r="C59" s="16">
        <v>16.010000000000002</v>
      </c>
      <c r="D59" s="17">
        <f t="shared" si="0"/>
        <v>0.10999999999999943</v>
      </c>
      <c r="E59" s="18">
        <v>0.66736111111111107</v>
      </c>
      <c r="F59" s="8">
        <f t="shared" si="1"/>
        <v>7.6388888888888618E-3</v>
      </c>
    </row>
    <row r="60" spans="1:6" ht="15">
      <c r="A60">
        <v>58</v>
      </c>
      <c r="B60" s="2" t="s">
        <v>16</v>
      </c>
      <c r="C60" s="3">
        <v>16.12</v>
      </c>
      <c r="D60" s="4">
        <f t="shared" si="0"/>
        <v>0.10999999999999943</v>
      </c>
      <c r="E60" s="9">
        <v>0.67499999999999993</v>
      </c>
      <c r="F60" s="8">
        <f t="shared" si="1"/>
        <v>7.6388888888889728E-3</v>
      </c>
    </row>
    <row r="61" spans="1:6" ht="15">
      <c r="A61">
        <v>59</v>
      </c>
      <c r="B61" s="2" t="s">
        <v>17</v>
      </c>
      <c r="C61" s="3">
        <v>16.23</v>
      </c>
      <c r="D61" s="4">
        <f t="shared" si="0"/>
        <v>0.10999999999999943</v>
      </c>
      <c r="E61" s="9">
        <v>0.68263888888888891</v>
      </c>
      <c r="F61" s="8">
        <f t="shared" si="1"/>
        <v>7.6388888888888618E-3</v>
      </c>
    </row>
    <row r="62" spans="1:6" ht="15">
      <c r="A62">
        <v>60</v>
      </c>
      <c r="B62" s="2" t="s">
        <v>18</v>
      </c>
      <c r="C62" s="3">
        <v>16.34</v>
      </c>
      <c r="D62" s="4">
        <f t="shared" si="0"/>
        <v>0.10999999999999943</v>
      </c>
      <c r="E62" s="9">
        <v>0.69027777777777777</v>
      </c>
      <c r="F62" s="8">
        <f t="shared" si="1"/>
        <v>7.6388888888888618E-3</v>
      </c>
    </row>
    <row r="63" spans="1:6" ht="15">
      <c r="A63">
        <v>61</v>
      </c>
      <c r="B63" s="19" t="s">
        <v>19</v>
      </c>
      <c r="C63" s="20">
        <v>16.45</v>
      </c>
      <c r="D63" s="21">
        <f t="shared" si="0"/>
        <v>0.10999999999999943</v>
      </c>
      <c r="E63" s="22">
        <v>0.69791666666666663</v>
      </c>
      <c r="F63" s="8">
        <f t="shared" si="1"/>
        <v>7.6388888888889728E-3</v>
      </c>
    </row>
    <row r="64" spans="1:6" ht="15">
      <c r="A64">
        <v>62</v>
      </c>
      <c r="B64" s="5" t="s">
        <v>13</v>
      </c>
      <c r="C64" s="6">
        <v>16.559999999999999</v>
      </c>
      <c r="D64" s="7">
        <f t="shared" si="0"/>
        <v>0.5</v>
      </c>
      <c r="E64" s="10">
        <v>0.7055555555555556</v>
      </c>
      <c r="F64" s="8">
        <f t="shared" si="1"/>
        <v>6.9444444444444198E-3</v>
      </c>
    </row>
    <row r="65" spans="1:6" ht="15">
      <c r="A65">
        <v>63</v>
      </c>
      <c r="B65" s="15" t="s">
        <v>4</v>
      </c>
      <c r="C65" s="16">
        <v>17.059999999999999</v>
      </c>
      <c r="D65" s="17">
        <f t="shared" si="0"/>
        <v>0.10000000000000142</v>
      </c>
      <c r="E65" s="18">
        <v>0.71250000000000002</v>
      </c>
      <c r="F65" s="8">
        <f t="shared" si="1"/>
        <v>6.9444444444444198E-3</v>
      </c>
    </row>
    <row r="66" spans="1:6" ht="15">
      <c r="A66">
        <v>64</v>
      </c>
      <c r="B66" s="2" t="s">
        <v>5</v>
      </c>
      <c r="C66" s="3">
        <v>17.16</v>
      </c>
      <c r="D66" s="4">
        <f t="shared" si="0"/>
        <v>0.10000000000000142</v>
      </c>
      <c r="E66" s="9">
        <v>0.71944444444444444</v>
      </c>
      <c r="F66" s="8">
        <f t="shared" si="1"/>
        <v>6.9444444444444198E-3</v>
      </c>
    </row>
    <row r="67" spans="1:6" ht="15">
      <c r="A67">
        <v>65</v>
      </c>
      <c r="B67" s="2" t="s">
        <v>20</v>
      </c>
      <c r="C67" s="3">
        <v>17.260000000000002</v>
      </c>
      <c r="D67" s="4">
        <f t="shared" si="0"/>
        <v>9.9999999999997868E-2</v>
      </c>
      <c r="E67" s="9">
        <v>0.72638888888888886</v>
      </c>
      <c r="F67" s="8">
        <f t="shared" si="1"/>
        <v>6.9444444444445308E-3</v>
      </c>
    </row>
    <row r="68" spans="1:6" ht="15">
      <c r="A68">
        <v>66</v>
      </c>
      <c r="B68" s="2" t="s">
        <v>8</v>
      </c>
      <c r="C68" s="3">
        <v>17.36</v>
      </c>
      <c r="D68" s="4">
        <f t="shared" ref="D68:D82" si="2">C69-C68</f>
        <v>0.10000000000000142</v>
      </c>
      <c r="E68" s="9">
        <v>0.73333333333333339</v>
      </c>
      <c r="F68" s="8">
        <f t="shared" ref="F68:F82" si="3">E69-E68</f>
        <v>6.9444444444443088E-3</v>
      </c>
    </row>
    <row r="69" spans="1:6" ht="15">
      <c r="A69">
        <v>67</v>
      </c>
      <c r="B69" s="2" t="s">
        <v>9</v>
      </c>
      <c r="C69" s="3">
        <v>17.46</v>
      </c>
      <c r="D69" s="4">
        <f t="shared" si="2"/>
        <v>9.9999999999997868E-2</v>
      </c>
      <c r="E69" s="9">
        <v>0.7402777777777777</v>
      </c>
      <c r="F69" s="8">
        <f t="shared" si="3"/>
        <v>6.9444444444445308E-3</v>
      </c>
    </row>
    <row r="70" spans="1:6" ht="15">
      <c r="A70">
        <v>68</v>
      </c>
      <c r="B70" s="5" t="s">
        <v>10</v>
      </c>
      <c r="C70" s="6">
        <v>17.559999999999999</v>
      </c>
      <c r="D70" s="7">
        <f t="shared" si="2"/>
        <v>0.5</v>
      </c>
      <c r="E70" s="10">
        <v>0.74722222222222223</v>
      </c>
      <c r="F70" s="8">
        <f t="shared" si="3"/>
        <v>6.9444444444445308E-3</v>
      </c>
    </row>
    <row r="71" spans="1:6" ht="15">
      <c r="A71">
        <v>69</v>
      </c>
      <c r="B71" s="19" t="s">
        <v>6</v>
      </c>
      <c r="C71" s="20">
        <v>18.059999999999999</v>
      </c>
      <c r="D71" s="21">
        <f t="shared" si="2"/>
        <v>0.10000000000000142</v>
      </c>
      <c r="E71" s="22">
        <v>0.75416666666666676</v>
      </c>
      <c r="F71" s="8">
        <f t="shared" si="3"/>
        <v>6.9444444444443088E-3</v>
      </c>
    </row>
    <row r="72" spans="1:6" ht="15">
      <c r="A72">
        <v>70</v>
      </c>
      <c r="B72" s="15" t="s">
        <v>11</v>
      </c>
      <c r="C72" s="16">
        <v>18.16</v>
      </c>
      <c r="D72" s="17">
        <f t="shared" si="2"/>
        <v>0.10000000000000142</v>
      </c>
      <c r="E72" s="18">
        <v>0.76111111111111107</v>
      </c>
      <c r="F72" s="8">
        <f t="shared" si="3"/>
        <v>6.9444444444445308E-3</v>
      </c>
    </row>
    <row r="73" spans="1:6" ht="15">
      <c r="A73">
        <v>71</v>
      </c>
      <c r="B73" s="2" t="s">
        <v>12</v>
      </c>
      <c r="C73" s="3">
        <v>18.260000000000002</v>
      </c>
      <c r="D73" s="4">
        <f t="shared" si="2"/>
        <v>9.9999999999997868E-2</v>
      </c>
      <c r="E73" s="9">
        <v>0.7680555555555556</v>
      </c>
      <c r="F73" s="8">
        <f t="shared" si="3"/>
        <v>6.9444444444444198E-3</v>
      </c>
    </row>
    <row r="74" spans="1:6" ht="15">
      <c r="A74">
        <v>72</v>
      </c>
      <c r="B74" s="2" t="s">
        <v>6</v>
      </c>
      <c r="C74" s="3">
        <v>18.36</v>
      </c>
      <c r="D74" s="4">
        <f t="shared" si="2"/>
        <v>0.10000000000000142</v>
      </c>
      <c r="E74" s="9">
        <v>0.77500000000000002</v>
      </c>
      <c r="F74" s="8">
        <f t="shared" si="3"/>
        <v>6.9444444444444198E-3</v>
      </c>
    </row>
    <row r="75" spans="1:6" ht="15">
      <c r="A75">
        <v>73</v>
      </c>
      <c r="B75" s="2" t="s">
        <v>14</v>
      </c>
      <c r="C75" s="3">
        <v>18.46</v>
      </c>
      <c r="D75" s="4">
        <f t="shared" si="2"/>
        <v>9.9999999999997868E-2</v>
      </c>
      <c r="E75" s="9">
        <v>0.78194444444444444</v>
      </c>
      <c r="F75" s="8">
        <f t="shared" si="3"/>
        <v>6.9444444444444198E-3</v>
      </c>
    </row>
    <row r="76" spans="1:6" ht="15">
      <c r="A76">
        <v>74</v>
      </c>
      <c r="B76" s="5" t="s">
        <v>15</v>
      </c>
      <c r="C76" s="6">
        <v>18.559999999999999</v>
      </c>
      <c r="D76" s="7">
        <f t="shared" si="2"/>
        <v>0.5</v>
      </c>
      <c r="E76" s="10">
        <v>0.78888888888888886</v>
      </c>
      <c r="F76" s="8">
        <f t="shared" si="3"/>
        <v>6.9444444444445308E-3</v>
      </c>
    </row>
    <row r="77" spans="1:6" ht="15">
      <c r="A77">
        <v>75</v>
      </c>
      <c r="B77" s="19" t="s">
        <v>16</v>
      </c>
      <c r="C77" s="20">
        <v>19.059999999999999</v>
      </c>
      <c r="D77" s="21">
        <f t="shared" si="2"/>
        <v>0.10000000000000142</v>
      </c>
      <c r="E77" s="22">
        <v>0.79583333333333339</v>
      </c>
      <c r="F77" s="8">
        <f t="shared" si="3"/>
        <v>6.9444444444443088E-3</v>
      </c>
    </row>
    <row r="78" spans="1:6" ht="15">
      <c r="A78">
        <v>76</v>
      </c>
      <c r="B78" s="15" t="s">
        <v>17</v>
      </c>
      <c r="C78" s="16">
        <v>19.16</v>
      </c>
      <c r="D78" s="17">
        <f t="shared" si="2"/>
        <v>0.10000000000000142</v>
      </c>
      <c r="E78" s="18">
        <v>0.8027777777777777</v>
      </c>
      <c r="F78" s="8">
        <f t="shared" si="3"/>
        <v>6.9444444444445308E-3</v>
      </c>
    </row>
    <row r="79" spans="1:6" ht="15">
      <c r="A79">
        <v>77</v>
      </c>
      <c r="B79" s="2" t="s">
        <v>18</v>
      </c>
      <c r="C79" s="3">
        <v>19.260000000000002</v>
      </c>
      <c r="D79" s="4">
        <f t="shared" si="2"/>
        <v>9.9999999999997868E-2</v>
      </c>
      <c r="E79" s="9">
        <v>0.80972222222222223</v>
      </c>
      <c r="F79" s="8">
        <f t="shared" si="3"/>
        <v>6.9444444444445308E-3</v>
      </c>
    </row>
    <row r="80" spans="1:6" ht="15">
      <c r="A80">
        <v>78</v>
      </c>
      <c r="B80" s="2" t="s">
        <v>19</v>
      </c>
      <c r="C80" s="3">
        <v>19.36</v>
      </c>
      <c r="D80" s="4">
        <f t="shared" si="2"/>
        <v>0.10000000000000142</v>
      </c>
      <c r="E80" s="9">
        <v>0.81666666666666676</v>
      </c>
      <c r="F80" s="8">
        <f t="shared" si="3"/>
        <v>6.9444444444443088E-3</v>
      </c>
    </row>
    <row r="81" spans="1:6" ht="15">
      <c r="A81">
        <v>79</v>
      </c>
      <c r="B81" s="19" t="s">
        <v>20</v>
      </c>
      <c r="C81" s="20">
        <v>19.46</v>
      </c>
      <c r="D81" s="21">
        <f t="shared" si="2"/>
        <v>9.9999999999997868E-2</v>
      </c>
      <c r="E81" s="22">
        <v>0.82361111111111107</v>
      </c>
      <c r="F81" s="8">
        <f t="shared" si="3"/>
        <v>6.9444444444445308E-3</v>
      </c>
    </row>
    <row r="82" spans="1:6" ht="15">
      <c r="A82">
        <v>80</v>
      </c>
      <c r="B82" s="5" t="s">
        <v>7</v>
      </c>
      <c r="C82" s="6">
        <v>19.559999999999999</v>
      </c>
      <c r="D82" s="7">
        <f t="shared" si="2"/>
        <v>0.5</v>
      </c>
      <c r="E82" s="10">
        <v>0.8305555555555556</v>
      </c>
      <c r="F82" s="8">
        <f t="shared" si="3"/>
        <v>6.9444444444444198E-3</v>
      </c>
    </row>
    <row r="83" spans="1:6" ht="15">
      <c r="A83">
        <v>81</v>
      </c>
      <c r="B83" s="2" t="s">
        <v>21</v>
      </c>
      <c r="C83" s="3">
        <v>20.059999999999999</v>
      </c>
      <c r="D83" s="4">
        <f>C83-C82</f>
        <v>0.5</v>
      </c>
      <c r="E83" s="9">
        <v>0.83750000000000002</v>
      </c>
      <c r="F83" s="8">
        <f>E83-E82</f>
        <v>6.9444444444444198E-3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SENIN</vt:lpstr>
      <vt:lpstr>SELASA</vt:lpstr>
      <vt:lpstr>RABU</vt:lpstr>
      <vt:lpstr>SABTU</vt:lpstr>
      <vt:lpstr>MINGGU</vt:lpstr>
      <vt:lpstr>Sheet9</vt:lpstr>
      <vt:lpstr>Sheet8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Default</cp:lastModifiedBy>
  <dcterms:created xsi:type="dcterms:W3CDTF">2015-08-01T14:38:33Z</dcterms:created>
  <dcterms:modified xsi:type="dcterms:W3CDTF">2015-08-03T09:39:31Z</dcterms:modified>
</cp:coreProperties>
</file>